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92.168.1.10\共有フォルダー (192.168.1.10)r70925\回答文書\102市町村課\R7\R8 0202〆・0219〆　公営企業に係る経営比較分析表（令和６年度決算）の分析等について\回答\0306　HP掲載用\"/>
    </mc:Choice>
  </mc:AlternateContent>
  <xr:revisionPtr revIDLastSave="0" documentId="13_ncr:1_{9CD84E65-D2DE-4F93-B3C6-DAC1B592221F}" xr6:coauthVersionLast="47" xr6:coauthVersionMax="47" xr10:uidLastSave="{00000000-0000-0000-0000-000000000000}"/>
  <workbookProtection workbookAlgorithmName="SHA-512" workbookHashValue="i0FoEWQz2DASf0jbHG8qsT3r+Tw/AWj+DoQy0JP4rcFGDsYZ01lfWxy5Az1twZHGfMdaxwUuGiIIxuYufLNcaA==" workbookSaltValue="dDTVEO+G2WsUts3OcTDFsw==" workbookSpinCount="100000" lockStructure="1"/>
  <bookViews>
    <workbookView xWindow="-108" yWindow="-108" windowWidth="23256" windowHeight="1257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R6" i="5"/>
  <c r="Q6" i="5"/>
  <c r="P6" i="5"/>
  <c r="P10" i="4" s="1"/>
  <c r="O6" i="5"/>
  <c r="N6" i="5"/>
  <c r="M6" i="5"/>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H85" i="4"/>
  <c r="F85" i="4"/>
  <c r="E85" i="4"/>
  <c r="BB10" i="4"/>
  <c r="AT10" i="4"/>
  <c r="W10" i="4"/>
  <c r="I10" i="4"/>
  <c r="B10" i="4"/>
  <c r="AT8" i="4"/>
  <c r="AL8" i="4"/>
  <c r="AD8" i="4"/>
  <c r="P8" i="4"/>
  <c r="I8" i="4"/>
  <c r="B8" i="4"/>
  <c r="B6" i="4"/>
</calcChain>
</file>

<file path=xl/sharedStrings.xml><?xml version="1.0" encoding="utf-8"?>
<sst xmlns="http://schemas.openxmlformats.org/spreadsheetml/2006/main" count="231" uniqueCount="112">
  <si>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</si>
  <si>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</si>
  <si>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</si>
  <si>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</si>
  <si>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</si>
  <si>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</si>
  <si>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</si>
  <si>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</si>
  <si>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</si>
  <si>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</si>
  <si>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</si>
  <si>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</si>
  <si>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</si>
  <si>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</si>
  <si>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</si>
  <si>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</si>
  <si>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</si>
  <si>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</si>
  <si>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</si>
  <si>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</si>
  <si>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</si>
  <si>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</si>
  <si>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</si>
  <si>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</si>
  <si>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</si>
  <si>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</si>
  <si>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</si>
  <si>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</si>
  <si>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</si>
  <si>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</si>
  <si>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</si>
  <si>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</si>
  <si>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</si>
  <si>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</si>
  <si>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</si>
  <si>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</si>
  <si>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</si>
  <si>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</si>
  <si>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</si>
  <si>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</si>
  <si>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</si>
  <si>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</si>
  <si>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</si>
  <si>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</si>
  <si>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</si>
  <si>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</si>
  <si>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</si>
  <si>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</si>
  <si>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</si>
  <si>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</si>
  <si>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</si>
  <si>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</si>
  <si>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</si>
  <si>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</si>
  <si>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</si>
  <si>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</si>
  <si>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</si>
  <si>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</si>
  <si>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</si>
  <si>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</si>
  <si>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</si>
  <si>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</si>
  <si>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</si>
  <si>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</si>
  <si>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</si>
  <si>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</si>
  <si>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</si>
  <si>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</si>
  <si>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</si>
  <si>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</si>
  <si>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</si>
  <si>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</si>
  <si>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</si>
  <si>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</si>
  <si>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</si>
  <si>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</si>
  <si>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</si>
  <si>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</si>
  <si>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</si>
  <si>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</si>
  <si>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</si>
  <si>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</si>
  <si>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</si>
  <si>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</si>
  <si>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</si>
  <si>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</si>
  <si>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</si>
  <si>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</si>
  <si>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</si>
  <si>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</si>
  <si>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</si>
  <si>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</si>
  <si>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</si>
  <si>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埼玉県　桶川北本水道企業団</t>
  </si>
  <si>
    <t>法適用</t>
  </si>
  <si>
    <t>水道事業</t>
  </si>
  <si>
    <t>末端給水事業</t>
  </si>
  <si>
    <t>A3</t>
  </si>
  <si>
    <t>自治体職員 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</si>
  <si>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</si>
  <si>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</si>
  <si>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</si>
  <si>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</si>
  <si>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</si>
  <si>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</si>
  <si>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</si>
  <si>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</si>
  <si>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</si>
  <si>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</si>
  <si>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r>
      <rPr>
        <b/>
        <sz val="10"/>
        <color theme="1"/>
        <rFont val="ＭＳ ゴシック"/>
        <family val="3"/>
        <charset val="128"/>
      </rPr>
      <t>①有形固定資産減価償却率</t>
    </r>
    <r>
      <rPr>
        <sz val="10"/>
        <color theme="1"/>
        <rFont val="ＭＳ ゴシック"/>
        <family val="3"/>
        <charset val="128"/>
      </rPr>
      <t xml:space="preserve">
類似団体や全国平均を下回っているが、上昇傾向で推移している。今後も上昇する見込みであるため、計画的な施設の更新を継続する。
</t>
    </r>
    <r>
      <rPr>
        <b/>
        <sz val="10"/>
        <color theme="1"/>
        <rFont val="ＭＳ ゴシック"/>
        <family val="3"/>
        <charset val="128"/>
      </rPr>
      <t>②管路経年化率</t>
    </r>
    <r>
      <rPr>
        <sz val="10"/>
        <color theme="1"/>
        <rFont val="ＭＳ ゴシック"/>
        <family val="3"/>
        <charset val="128"/>
      </rPr>
      <t xml:space="preserve">
類似団体や全国平均を下回っているが、上昇傾向で推移している。今後、昭和末期～平成初期の拡張工事で布設した管路が更新時期を迎え更新需要が高まる見込みであるため、計画的な更新を継続する。
</t>
    </r>
    <r>
      <rPr>
        <b/>
        <sz val="10"/>
        <color theme="1"/>
        <rFont val="ＭＳ ゴシック"/>
        <family val="3"/>
        <charset val="128"/>
      </rPr>
      <t>③管路更新率</t>
    </r>
    <r>
      <rPr>
        <sz val="10"/>
        <color theme="1"/>
        <rFont val="ＭＳ ゴシック"/>
        <family val="3"/>
        <charset val="128"/>
      </rPr>
      <t xml:space="preserve">
類似団体や全国平均を下回っているが、駅周辺や市街地、県道等を重点的に更新していることが要因である。計画的な更新を継続し、更新率の向上に努める。</t>
    </r>
    <rPh sb="1" eb="7">
      <t>ユウケイコテイシサン</t>
    </rPh>
    <rPh sb="7" eb="12">
      <t>ゲンカショウキャクリツ</t>
    </rPh>
    <rPh sb="13" eb="17">
      <t>ルイジダンタイ</t>
    </rPh>
    <rPh sb="18" eb="22">
      <t>ゼンコクヘイキン</t>
    </rPh>
    <rPh sb="23" eb="25">
      <t>シタマワ</t>
    </rPh>
    <rPh sb="31" eb="35">
      <t>ジョウショウケイコウ</t>
    </rPh>
    <rPh sb="36" eb="38">
      <t>スイイ</t>
    </rPh>
    <rPh sb="43" eb="45">
      <t>コンゴ</t>
    </rPh>
    <rPh sb="46" eb="48">
      <t>ジョウショウ</t>
    </rPh>
    <rPh sb="50" eb="52">
      <t>ミコ</t>
    </rPh>
    <rPh sb="59" eb="62">
      <t>ケイカクテキ</t>
    </rPh>
    <rPh sb="63" eb="65">
      <t>シセツ</t>
    </rPh>
    <rPh sb="66" eb="68">
      <t>コウシン</t>
    </rPh>
    <rPh sb="69" eb="71">
      <t>ケイゾク</t>
    </rPh>
    <rPh sb="76" eb="82">
      <t>カンロケイネンカリツ</t>
    </rPh>
    <rPh sb="83" eb="87">
      <t>ルイジダンタイ</t>
    </rPh>
    <rPh sb="88" eb="92">
      <t>ゼンコクヘイキン</t>
    </rPh>
    <rPh sb="93" eb="95">
      <t>シタマワ</t>
    </rPh>
    <rPh sb="101" eb="105">
      <t>ジョウショウケイコウ</t>
    </rPh>
    <rPh sb="106" eb="108">
      <t>スイイ</t>
    </rPh>
    <rPh sb="113" eb="115">
      <t>コンゴ</t>
    </rPh>
    <rPh sb="116" eb="118">
      <t>ショウワ</t>
    </rPh>
    <rPh sb="118" eb="120">
      <t>マッキ</t>
    </rPh>
    <rPh sb="176" eb="181">
      <t>カンロコウシンリツ</t>
    </rPh>
    <rPh sb="182" eb="186">
      <t>ルイジダンタイ</t>
    </rPh>
    <phoneticPr fontId="4"/>
  </si>
  <si>
    <t>経営の健全性・効率性の面においては、収支の黒字は維持しているものの、料金回収率が100%を下回り、給水収益のみで給水に係る費用を賄えない状態に転じたため、経営の健全性を回復させるための措置や計画を検討する必要がある。
老朽化の状況については、収益が減少する一方で施設の維持管理費用や更新費用が上昇するとともに、管路においては更新距離の短い駅周辺や市街地を重点的に更新していることから、更新率を飛躍的に向上させることは難しい状況にあり、老朽化した施設や管路の割合が上昇している。
今後は料金回収率や経常収支比率の動向を注視しながら、企業債の新規借り入れや適正な水道料金についての検討を含めて収支構造の改善を図り、健全な経営状況のもとで、桶川北本水道企業団水道事業ビジョンに基づいた計画的な施設更新及び水道事業の運営に努める必要がある。</t>
    <rPh sb="0" eb="2">
      <t>ケイエイ</t>
    </rPh>
    <rPh sb="3" eb="6">
      <t>ケンゼンセイ</t>
    </rPh>
    <rPh sb="7" eb="10">
      <t>コウリツセイ</t>
    </rPh>
    <rPh sb="11" eb="12">
      <t>メン</t>
    </rPh>
    <rPh sb="18" eb="20">
      <t>シュウシ</t>
    </rPh>
    <rPh sb="21" eb="23">
      <t>クロジ</t>
    </rPh>
    <rPh sb="24" eb="26">
      <t>イジ</t>
    </rPh>
    <rPh sb="34" eb="39">
      <t>リョウキンカイシュウリツ</t>
    </rPh>
    <rPh sb="45" eb="47">
      <t>シタマワ</t>
    </rPh>
    <rPh sb="49" eb="51">
      <t>キュウスイ</t>
    </rPh>
    <rPh sb="52" eb="53">
      <t>カカ</t>
    </rPh>
    <rPh sb="54" eb="56">
      <t>ヒヨウ</t>
    </rPh>
    <rPh sb="57" eb="58">
      <t>マカナ</t>
    </rPh>
    <rPh sb="61" eb="63">
      <t>ジョウタイ</t>
    </rPh>
    <rPh sb="64" eb="65">
      <t>テン</t>
    </rPh>
    <rPh sb="70" eb="72">
      <t>ケイエイ</t>
    </rPh>
    <rPh sb="73" eb="74">
      <t>タ</t>
    </rPh>
    <rPh sb="75" eb="76">
      <t>ナオ</t>
    </rPh>
    <rPh sb="78" eb="79">
      <t>ハカ</t>
    </rPh>
    <rPh sb="84" eb="86">
      <t>カイフク</t>
    </rPh>
    <rPh sb="92" eb="94">
      <t>ソチ</t>
    </rPh>
    <rPh sb="95" eb="97">
      <t>ケイカク</t>
    </rPh>
    <rPh sb="98" eb="100">
      <t>ケントウ</t>
    </rPh>
    <rPh sb="102" eb="105">
      <t>ロウキュウカ</t>
    </rPh>
    <rPh sb="106" eb="108">
      <t>ジョウキョウ</t>
    </rPh>
    <rPh sb="114" eb="116">
      <t>シュウエキ</t>
    </rPh>
    <rPh sb="117" eb="119">
      <t>ゲンショウ</t>
    </rPh>
    <rPh sb="121" eb="123">
      <t>イッポウ</t>
    </rPh>
    <rPh sb="124" eb="126">
      <t>シセツ</t>
    </rPh>
    <rPh sb="127" eb="131">
      <t>イジカンリ</t>
    </rPh>
    <rPh sb="131" eb="133">
      <t>ヒヨウ</t>
    </rPh>
    <rPh sb="134" eb="138">
      <t>コウシンヒヨウ</t>
    </rPh>
    <rPh sb="139" eb="141">
      <t>ジョウショウ</t>
    </rPh>
    <rPh sb="148" eb="150">
      <t>コウシン</t>
    </rPh>
    <rPh sb="151" eb="152">
      <t>カカ</t>
    </rPh>
    <rPh sb="155" eb="157">
      <t>カンロ</t>
    </rPh>
    <rPh sb="162" eb="166">
      <t>コウシンキョリ</t>
    </rPh>
    <rPh sb="167" eb="168">
      <t>ミジカ</t>
    </rPh>
    <rPh sb="169" eb="172">
      <t>エキシュウヘン</t>
    </rPh>
    <rPh sb="177" eb="180">
      <t>ジュウテンテキ</t>
    </rPh>
    <rPh sb="181" eb="183">
      <t>コウシン</t>
    </rPh>
    <rPh sb="193" eb="195">
      <t>コウジョウ</t>
    </rPh>
    <rPh sb="201" eb="204">
      <t>ロウキュウカ</t>
    </rPh>
    <rPh sb="211" eb="213">
      <t>ジョウキョウ</t>
    </rPh>
    <rPh sb="218" eb="220">
      <t>カンロ</t>
    </rPh>
    <rPh sb="221" eb="223">
      <t>ワリアイ</t>
    </rPh>
    <rPh sb="224" eb="226">
      <t>ジョウショウ</t>
    </rPh>
    <rPh sb="239" eb="241">
      <t>コンゴ</t>
    </rPh>
    <rPh sb="242" eb="247">
      <t>リョウキンカイシュウリツ</t>
    </rPh>
    <rPh sb="248" eb="254">
      <t>ケイジョウシュウシヒリツ</t>
    </rPh>
    <rPh sb="255" eb="257">
      <t>ドウコウ</t>
    </rPh>
    <rPh sb="258" eb="260">
      <t>チュウシ</t>
    </rPh>
    <rPh sb="265" eb="268">
      <t>キギョウサイ</t>
    </rPh>
    <rPh sb="269" eb="272">
      <t>シンキカ</t>
    </rPh>
    <rPh sb="273" eb="274">
      <t>イ</t>
    </rPh>
    <rPh sb="276" eb="278">
      <t>テキセイ</t>
    </rPh>
    <rPh sb="279" eb="283">
      <t>スイドウリョウキン</t>
    </rPh>
    <rPh sb="288" eb="290">
      <t>ケントウ</t>
    </rPh>
    <rPh sb="291" eb="292">
      <t>フク</t>
    </rPh>
    <rPh sb="294" eb="298">
      <t>シュウシコウゾウ</t>
    </rPh>
    <rPh sb="299" eb="301">
      <t>カイゼン</t>
    </rPh>
    <rPh sb="302" eb="303">
      <t>ハカ</t>
    </rPh>
    <rPh sb="305" eb="307">
      <t>ケンゼン</t>
    </rPh>
    <rPh sb="308" eb="312">
      <t>ケイエイジョウキョウ</t>
    </rPh>
    <rPh sb="317" eb="326">
      <t>オケキタ</t>
    </rPh>
    <rPh sb="326" eb="330">
      <t>スイドウジギョウ</t>
    </rPh>
    <rPh sb="335" eb="336">
      <t>モト</t>
    </rPh>
    <rPh sb="339" eb="342">
      <t>ケイカクテキ</t>
    </rPh>
    <rPh sb="343" eb="347">
      <t>シセツコウシン</t>
    </rPh>
    <rPh sb="347" eb="348">
      <t>オヨ</t>
    </rPh>
    <rPh sb="349" eb="351">
      <t>スイドウ</t>
    </rPh>
    <rPh sb="357" eb="358">
      <t>ツト</t>
    </rPh>
    <rPh sb="360" eb="362">
      <t>ヒツヨウ</t>
    </rPh>
    <phoneticPr fontId="4"/>
  </si>
  <si>
    <r>
      <rPr>
        <b/>
        <sz val="9"/>
        <color theme="1"/>
        <rFont val="ＭＳ ゴシック"/>
        <family val="3"/>
        <charset val="128"/>
      </rPr>
      <t>①経常収支比率</t>
    </r>
    <r>
      <rPr>
        <sz val="9"/>
        <color theme="1"/>
        <rFont val="ＭＳ ゴシック"/>
        <family val="3"/>
        <charset val="128"/>
      </rPr>
      <t xml:space="preserve">
人口減少に伴う給水収益の減少及び経常費用の増加が進行したことにより、下降した。ただし、100%を超えており、収支の黒字を維持している。
</t>
    </r>
    <r>
      <rPr>
        <b/>
        <sz val="9"/>
        <color theme="1"/>
        <rFont val="ＭＳ ゴシック"/>
        <family val="3"/>
        <charset val="128"/>
      </rPr>
      <t>②累積欠損金比率</t>
    </r>
    <r>
      <rPr>
        <sz val="9"/>
        <color theme="1"/>
        <rFont val="ＭＳ ゴシック"/>
        <family val="3"/>
        <charset val="128"/>
      </rPr>
      <t xml:space="preserve">
累積欠損金の発生は無く健全な状態を維持しているが、給水収益の減少と維持管理費の増加が進行しているため注視している。
</t>
    </r>
    <r>
      <rPr>
        <b/>
        <sz val="9"/>
        <color theme="1"/>
        <rFont val="ＭＳ ゴシック"/>
        <family val="3"/>
        <charset val="128"/>
      </rPr>
      <t>③流動比率</t>
    </r>
    <r>
      <rPr>
        <sz val="9"/>
        <color theme="1"/>
        <rFont val="ＭＳ ゴシック"/>
        <family val="3"/>
        <charset val="128"/>
      </rPr>
      <t xml:space="preserve">
下降傾向にあるが、類似団体や全国平均を上回っており、短期的な債務に対する支払い能力を保持している。
</t>
    </r>
    <r>
      <rPr>
        <b/>
        <sz val="9"/>
        <color theme="1"/>
        <rFont val="ＭＳ ゴシック"/>
        <family val="3"/>
        <charset val="128"/>
      </rPr>
      <t>④企業債残高対給水収益比率</t>
    </r>
    <r>
      <rPr>
        <sz val="9"/>
        <color theme="1"/>
        <rFont val="ＭＳ ゴシック"/>
        <family val="3"/>
        <charset val="128"/>
      </rPr>
      <t xml:space="preserve">
企業債の償還が進んだことにより、下降した。新規借入をせず自己財源による設備投資を維持しているため、類似団体や全国平均よりも企業債残高が少ない状況で推移している。
</t>
    </r>
    <r>
      <rPr>
        <b/>
        <sz val="9"/>
        <color theme="1"/>
        <rFont val="ＭＳ ゴシック"/>
        <family val="3"/>
        <charset val="128"/>
      </rPr>
      <t>⑤料金回収率</t>
    </r>
    <r>
      <rPr>
        <sz val="9"/>
        <color theme="1"/>
        <rFont val="ＭＳ ゴシック"/>
        <family val="3"/>
        <charset val="128"/>
      </rPr>
      <t xml:space="preserve">
人口減少に伴う給水収益の減少及び経常費用の増加が進行したことにより100%を下回り、給水に係る費用を給水収益のみで賄えない状況に転じた。
</t>
    </r>
    <r>
      <rPr>
        <b/>
        <sz val="9"/>
        <color theme="1"/>
        <rFont val="ＭＳ ゴシック"/>
        <family val="3"/>
        <charset val="128"/>
      </rPr>
      <t>⑥給水原価</t>
    </r>
    <r>
      <rPr>
        <sz val="9"/>
        <color theme="1"/>
        <rFont val="ＭＳ ゴシック"/>
        <family val="3"/>
        <charset val="128"/>
      </rPr>
      <t xml:space="preserve">
上昇の主な要因は、電気料金の上昇に伴う動力費、複数年工期で竣工した管路工事の複数発生に伴う減価償却費、国の給与改定に伴う給与費の上昇が挙げられる。他の費用も増加傾向のため、業務改善や経費節減に努め、効率的な経営を推進する必要がある。
</t>
    </r>
    <r>
      <rPr>
        <b/>
        <sz val="9"/>
        <color theme="1"/>
        <rFont val="ＭＳ ゴシック"/>
        <family val="3"/>
        <charset val="128"/>
      </rPr>
      <t>⑦施設利用率</t>
    </r>
    <r>
      <rPr>
        <sz val="9"/>
        <color theme="1"/>
        <rFont val="ＭＳ ゴシック"/>
        <family val="3"/>
        <charset val="128"/>
      </rPr>
      <t xml:space="preserve">
類似団体や全国平均を上回り、有事対応の余力を残しつつ、適正規模を効率的に利用している。
</t>
    </r>
    <r>
      <rPr>
        <b/>
        <sz val="9"/>
        <color theme="1"/>
        <rFont val="ＭＳ ゴシック"/>
        <family val="3"/>
        <charset val="128"/>
      </rPr>
      <t>⑧有収率</t>
    </r>
    <r>
      <rPr>
        <sz val="9"/>
        <color theme="1"/>
        <rFont val="ＭＳ ゴシック"/>
        <family val="3"/>
        <charset val="128"/>
      </rPr>
      <t xml:space="preserve">
類似団体や全国平均を上回っているが、前年比で下降した。地上に表出しない地下漏水の増加等が要因として考えられる。漏水調査、漏水多発地域の配給水管や老朽管の計画的な更新を継続し、漏水による有収率低下の抑制に努める。</t>
    </r>
    <rPh sb="1" eb="7">
      <t>ケイジョウシュウシヒリツ</t>
    </rPh>
    <rPh sb="8" eb="12">
      <t>ジンコウゲンショウ</t>
    </rPh>
    <rPh sb="13" eb="14">
      <t>トモナ</t>
    </rPh>
    <rPh sb="32" eb="34">
      <t>シンコウ</t>
    </rPh>
    <rPh sb="42" eb="44">
      <t>カコウ</t>
    </rPh>
    <rPh sb="77" eb="82">
      <t>ルイセキケッソンキン</t>
    </rPh>
    <rPh sb="82" eb="84">
      <t>ヒリツ</t>
    </rPh>
    <rPh sb="85" eb="90">
      <t>ルイセキケッソンキン</t>
    </rPh>
    <rPh sb="91" eb="93">
      <t>ハッセイ</t>
    </rPh>
    <rPh sb="94" eb="95">
      <t>ナ</t>
    </rPh>
    <rPh sb="96" eb="98">
      <t>ケンゼン</t>
    </rPh>
    <rPh sb="99" eb="101">
      <t>ジョウタイ</t>
    </rPh>
    <rPh sb="102" eb="104">
      <t>イジ</t>
    </rPh>
    <rPh sb="110" eb="114">
      <t>キュウスイシュウエキ</t>
    </rPh>
    <rPh sb="118" eb="123">
      <t>イジカンリヒ</t>
    </rPh>
    <rPh sb="135" eb="137">
      <t>チュウシ</t>
    </rPh>
    <rPh sb="144" eb="148">
      <t>リュウドウヒリツ</t>
    </rPh>
    <rPh sb="149" eb="151">
      <t>カコウ</t>
    </rPh>
    <rPh sb="191" eb="193">
      <t>ホジ</t>
    </rPh>
    <rPh sb="200" eb="205">
      <t>キギョウサイザンタカ</t>
    </rPh>
    <rPh sb="205" eb="206">
      <t>タイ</t>
    </rPh>
    <rPh sb="206" eb="212">
      <t>キュウスイシュウエキヒリツ</t>
    </rPh>
    <rPh sb="213" eb="216">
      <t>キギョウサイ</t>
    </rPh>
    <rPh sb="217" eb="219">
      <t>ショウカン</t>
    </rPh>
    <rPh sb="220" eb="221">
      <t>スス</t>
    </rPh>
    <rPh sb="229" eb="231">
      <t>カコウ</t>
    </rPh>
    <rPh sb="241" eb="245">
      <t>ジコザイゲン</t>
    </rPh>
    <rPh sb="248" eb="252">
      <t>セツビトウシ</t>
    </rPh>
    <rPh sb="253" eb="255">
      <t>イジ</t>
    </rPh>
    <rPh sb="262" eb="266">
      <t>ルイジダンタイ</t>
    </rPh>
    <rPh sb="274" eb="279">
      <t>キギョウサイザンダカ</t>
    </rPh>
    <rPh sb="280" eb="281">
      <t>スク</t>
    </rPh>
    <rPh sb="295" eb="300">
      <t>リョウキンカイシュウリツ</t>
    </rPh>
    <rPh sb="325" eb="327">
      <t>シンコウ</t>
    </rPh>
    <rPh sb="339" eb="341">
      <t>シタマワ</t>
    </rPh>
    <rPh sb="351" eb="355">
      <t>キュウスイシュウエキ</t>
    </rPh>
    <rPh sb="358" eb="359">
      <t>マカナ</t>
    </rPh>
    <rPh sb="362" eb="364">
      <t>ジョウキョウ</t>
    </rPh>
    <rPh sb="365" eb="366">
      <t>テン</t>
    </rPh>
    <rPh sb="371" eb="375">
      <t>キュウスイゲンカ</t>
    </rPh>
    <rPh sb="376" eb="378">
      <t>ジョウショウ</t>
    </rPh>
    <rPh sb="379" eb="380">
      <t>オモ</t>
    </rPh>
    <rPh sb="381" eb="383">
      <t>ヨウイン</t>
    </rPh>
    <rPh sb="409" eb="411">
      <t>カンロ</t>
    </rPh>
    <rPh sb="411" eb="413">
      <t>コウジ</t>
    </rPh>
    <rPh sb="414" eb="418">
      <t>フクスウハッセイ</t>
    </rPh>
    <rPh sb="419" eb="420">
      <t>トモナ</t>
    </rPh>
    <rPh sb="427" eb="428">
      <t>クニ</t>
    </rPh>
    <rPh sb="429" eb="433">
      <t>キュウヨカイテイ</t>
    </rPh>
    <rPh sb="434" eb="435">
      <t>トモナ</t>
    </rPh>
    <rPh sb="443" eb="444">
      <t>ア</t>
    </rPh>
    <rPh sb="449" eb="450">
      <t>タ</t>
    </rPh>
    <rPh sb="451" eb="453">
      <t>ヒヨウ</t>
    </rPh>
    <rPh sb="454" eb="458">
      <t>ゾウカケイコウ</t>
    </rPh>
    <rPh sb="462" eb="466">
      <t>ギョウムカイゼン</t>
    </rPh>
    <rPh sb="467" eb="471">
      <t>ケイヒセツゲン</t>
    </rPh>
    <rPh sb="472" eb="473">
      <t>ツト</t>
    </rPh>
    <rPh sb="475" eb="478">
      <t>コウリツテキ</t>
    </rPh>
    <rPh sb="479" eb="481">
      <t>ケイエイ</t>
    </rPh>
    <rPh sb="482" eb="484">
      <t>スイシン</t>
    </rPh>
    <rPh sb="486" eb="488">
      <t>ヒツヨウ</t>
    </rPh>
    <rPh sb="494" eb="499">
      <t>シセツリヨウリツ</t>
    </rPh>
    <rPh sb="500" eb="504">
      <t>ルイジダンタイ</t>
    </rPh>
    <rPh sb="505" eb="509">
      <t>ゼンコクヘイキン</t>
    </rPh>
    <rPh sb="510" eb="512">
      <t>ウワマワ</t>
    </rPh>
    <rPh sb="514" eb="518">
      <t>ユウジタイオウ</t>
    </rPh>
    <rPh sb="519" eb="521">
      <t>ヨリョク</t>
    </rPh>
    <rPh sb="522" eb="523">
      <t>ノコ</t>
    </rPh>
    <rPh sb="527" eb="531">
      <t>テキセイキボ</t>
    </rPh>
    <rPh sb="532" eb="535">
      <t>コウリツテキ</t>
    </rPh>
    <rPh sb="536" eb="538">
      <t>リヨウ</t>
    </rPh>
    <rPh sb="545" eb="548">
      <t>ユウシュウリツ</t>
    </rPh>
    <rPh sb="549" eb="553">
      <t>ルイジダンタイ</t>
    </rPh>
    <rPh sb="554" eb="558">
      <t>ゼンコクヘイキン</t>
    </rPh>
    <rPh sb="559" eb="561">
      <t>ウワマワ</t>
    </rPh>
    <rPh sb="567" eb="570">
      <t>ゼンネンヒ</t>
    </rPh>
    <rPh sb="571" eb="573">
      <t>カコウ</t>
    </rPh>
    <rPh sb="576" eb="578">
      <t>チジョウ</t>
    </rPh>
    <rPh sb="579" eb="581">
      <t>ヒョウシュツ</t>
    </rPh>
    <rPh sb="584" eb="588">
      <t>チカロウスイ</t>
    </rPh>
    <rPh sb="589" eb="591">
      <t>ゾウカ</t>
    </rPh>
    <rPh sb="591" eb="592">
      <t>ナド</t>
    </rPh>
    <rPh sb="593" eb="595">
      <t>ヨウイン</t>
    </rPh>
    <rPh sb="598" eb="599">
      <t>カンガ</t>
    </rPh>
    <rPh sb="604" eb="608">
      <t>ロウスイチョウサ</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</si>
</sst>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
      <b/>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0.51</c:v>
                </c:pt>
                <c:pt idx="1">
                  <c:v>0.52</c:v>
                </c:pt>
                <c:pt idx="2">
                  <c:v>0.33</c:v>
                </c:pt>
                <c:pt idx="3">
                  <c:v>0.39</c:v>
                </c:pt>
                <c:pt idx="4">
                  <c:v>0.5</c:v>
                </c:pt>
              </c:numCache>
            </c:numRef>
          </c:val>
          <c:extLst>
            <c:ext xmlns:c16="http://schemas.microsoft.com/office/drawing/2014/chart" uri="{C3380CC4-5D6E-409C-BE32-E72D297353CC}">
              <c16:uniqueId val="{00000000-C5F2-4AEC-B91E-43CE388969A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0.62</c:v>
                </c:pt>
                <c:pt idx="2">
                  <c:v>0.6</c:v>
                </c:pt>
                <c:pt idx="3">
                  <c:v>0.57999999999999996</c:v>
                </c:pt>
                <c:pt idx="4">
                  <c:v>0.56999999999999995</c:v>
                </c:pt>
              </c:numCache>
            </c:numRef>
          </c:val>
          <c:smooth val="0"/>
          <c:extLst>
            <c:ext xmlns:c16="http://schemas.microsoft.com/office/drawing/2014/chart" uri="{C3380CC4-5D6E-409C-BE32-E72D297353CC}">
              <c16:uniqueId val="{00000001-C5F2-4AEC-B91E-43CE388969A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82.8</c:v>
                </c:pt>
                <c:pt idx="1">
                  <c:v>81.62</c:v>
                </c:pt>
                <c:pt idx="2">
                  <c:v>86.69</c:v>
                </c:pt>
                <c:pt idx="3">
                  <c:v>86.2</c:v>
                </c:pt>
                <c:pt idx="4">
                  <c:v>86.22</c:v>
                </c:pt>
              </c:numCache>
            </c:numRef>
          </c:val>
          <c:extLst>
            <c:ext xmlns:c16="http://schemas.microsoft.com/office/drawing/2014/chart" uri="{C3380CC4-5D6E-409C-BE32-E72D297353CC}">
              <c16:uniqueId val="{00000000-5198-45A4-A249-24C587DC16B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63.23</c:v>
                </c:pt>
                <c:pt idx="1">
                  <c:v>62.59</c:v>
                </c:pt>
                <c:pt idx="2">
                  <c:v>61.81</c:v>
                </c:pt>
                <c:pt idx="3">
                  <c:v>62.35</c:v>
                </c:pt>
                <c:pt idx="4">
                  <c:v>62.69</c:v>
                </c:pt>
              </c:numCache>
            </c:numRef>
          </c:val>
          <c:smooth val="0"/>
          <c:extLst>
            <c:ext xmlns:c16="http://schemas.microsoft.com/office/drawing/2014/chart" uri="{C3380CC4-5D6E-409C-BE32-E72D297353CC}">
              <c16:uniqueId val="{00000001-5198-45A4-A249-24C587DC16B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94.17</c:v>
                </c:pt>
                <c:pt idx="1">
                  <c:v>94.44</c:v>
                </c:pt>
                <c:pt idx="2">
                  <c:v>93.09</c:v>
                </c:pt>
                <c:pt idx="3">
                  <c:v>92.42</c:v>
                </c:pt>
                <c:pt idx="4">
                  <c:v>91.95</c:v>
                </c:pt>
              </c:numCache>
            </c:numRef>
          </c:val>
          <c:extLst>
            <c:ext xmlns:c16="http://schemas.microsoft.com/office/drawing/2014/chart" uri="{C3380CC4-5D6E-409C-BE32-E72D297353CC}">
              <c16:uniqueId val="{00000000-1922-4AE3-B86D-4788BCABB63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89.35</c:v>
                </c:pt>
                <c:pt idx="1">
                  <c:v>89.7</c:v>
                </c:pt>
                <c:pt idx="2">
                  <c:v>89.24</c:v>
                </c:pt>
                <c:pt idx="3">
                  <c:v>88.71</c:v>
                </c:pt>
                <c:pt idx="4">
                  <c:v>88.32</c:v>
                </c:pt>
              </c:numCache>
            </c:numRef>
          </c:val>
          <c:smooth val="0"/>
          <c:extLst>
            <c:ext xmlns:c16="http://schemas.microsoft.com/office/drawing/2014/chart" uri="{C3380CC4-5D6E-409C-BE32-E72D297353CC}">
              <c16:uniqueId val="{00000001-1922-4AE3-B86D-4788BCABB63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111.79</c:v>
                </c:pt>
                <c:pt idx="1">
                  <c:v>109.66</c:v>
                </c:pt>
                <c:pt idx="2">
                  <c:v>108.28</c:v>
                </c:pt>
                <c:pt idx="3">
                  <c:v>106.94</c:v>
                </c:pt>
                <c:pt idx="4">
                  <c:v>105.68</c:v>
                </c:pt>
              </c:numCache>
            </c:numRef>
          </c:val>
          <c:extLst>
            <c:ext xmlns:c16="http://schemas.microsoft.com/office/drawing/2014/chart" uri="{C3380CC4-5D6E-409C-BE32-E72D297353CC}">
              <c16:uniqueId val="{00000000-DBA1-47A9-ACB8-0744156A0BE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111.89</c:v>
                </c:pt>
                <c:pt idx="2">
                  <c:v>109.99</c:v>
                </c:pt>
                <c:pt idx="3">
                  <c:v>110.2</c:v>
                </c:pt>
                <c:pt idx="4">
                  <c:v>108.49</c:v>
                </c:pt>
              </c:numCache>
            </c:numRef>
          </c:val>
          <c:smooth val="0"/>
          <c:extLst>
            <c:ext xmlns:c16="http://schemas.microsoft.com/office/drawing/2014/chart" uri="{C3380CC4-5D6E-409C-BE32-E72D297353CC}">
              <c16:uniqueId val="{00000001-DBA1-47A9-ACB8-0744156A0BE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46.19</c:v>
                </c:pt>
                <c:pt idx="1">
                  <c:v>47.59</c:v>
                </c:pt>
                <c:pt idx="2">
                  <c:v>49.07</c:v>
                </c:pt>
                <c:pt idx="3">
                  <c:v>49.97</c:v>
                </c:pt>
                <c:pt idx="4">
                  <c:v>50.76</c:v>
                </c:pt>
              </c:numCache>
            </c:numRef>
          </c:val>
          <c:extLst>
            <c:ext xmlns:c16="http://schemas.microsoft.com/office/drawing/2014/chart" uri="{C3380CC4-5D6E-409C-BE32-E72D297353CC}">
              <c16:uniqueId val="{00000000-1C02-4D35-910A-C38C7A4F59E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49.62</c:v>
                </c:pt>
                <c:pt idx="1">
                  <c:v>50.5</c:v>
                </c:pt>
                <c:pt idx="2">
                  <c:v>51.28</c:v>
                </c:pt>
                <c:pt idx="3">
                  <c:v>51.95</c:v>
                </c:pt>
                <c:pt idx="4">
                  <c:v>52.55</c:v>
                </c:pt>
              </c:numCache>
            </c:numRef>
          </c:val>
          <c:smooth val="0"/>
          <c:extLst>
            <c:ext xmlns:c16="http://schemas.microsoft.com/office/drawing/2014/chart" uri="{C3380CC4-5D6E-409C-BE32-E72D297353CC}">
              <c16:uniqueId val="{00000001-1C02-4D35-910A-C38C7A4F59E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18.02</c:v>
                </c:pt>
                <c:pt idx="1">
                  <c:v>18.2</c:v>
                </c:pt>
                <c:pt idx="2">
                  <c:v>19.100000000000001</c:v>
                </c:pt>
                <c:pt idx="3">
                  <c:v>19.68</c:v>
                </c:pt>
                <c:pt idx="4">
                  <c:v>21.01</c:v>
                </c:pt>
              </c:numCache>
            </c:numRef>
          </c:val>
          <c:extLst>
            <c:ext xmlns:c16="http://schemas.microsoft.com/office/drawing/2014/chart" uri="{C3380CC4-5D6E-409C-BE32-E72D297353CC}">
              <c16:uniqueId val="{00000000-6FC9-41EF-AA2A-E29B4101014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19.510000000000002</c:v>
                </c:pt>
                <c:pt idx="1">
                  <c:v>21.19</c:v>
                </c:pt>
                <c:pt idx="2">
                  <c:v>22.64</c:v>
                </c:pt>
                <c:pt idx="3">
                  <c:v>24.49</c:v>
                </c:pt>
                <c:pt idx="4">
                  <c:v>25.85</c:v>
                </c:pt>
              </c:numCache>
            </c:numRef>
          </c:val>
          <c:smooth val="0"/>
          <c:extLst>
            <c:ext xmlns:c16="http://schemas.microsoft.com/office/drawing/2014/chart" uri="{C3380CC4-5D6E-409C-BE32-E72D297353CC}">
              <c16:uniqueId val="{00000001-6FC9-41EF-AA2A-E29B4101014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470-4E7E-B95F-2C0E626FB99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0.45</c:v>
                </c:pt>
                <c:pt idx="2" formatCode="#,##0.00;&quot;△&quot;#,##0.00">
                  <c:v>0</c:v>
                </c:pt>
                <c:pt idx="3">
                  <c:v>0.05</c:v>
                </c:pt>
                <c:pt idx="4" formatCode="#,##0.00;&quot;△&quot;#,##0.00">
                  <c:v>0</c:v>
                </c:pt>
              </c:numCache>
            </c:numRef>
          </c:val>
          <c:smooth val="0"/>
          <c:extLst>
            <c:ext xmlns:c16="http://schemas.microsoft.com/office/drawing/2014/chart" uri="{C3380CC4-5D6E-409C-BE32-E72D297353CC}">
              <c16:uniqueId val="{00000001-C470-4E7E-B95F-2C0E626FB99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439.23</c:v>
                </c:pt>
                <c:pt idx="1">
                  <c:v>538.39</c:v>
                </c:pt>
                <c:pt idx="2">
                  <c:v>633.77</c:v>
                </c:pt>
                <c:pt idx="3">
                  <c:v>441.42</c:v>
                </c:pt>
                <c:pt idx="4">
                  <c:v>408.02</c:v>
                </c:pt>
              </c:numCache>
            </c:numRef>
          </c:val>
          <c:extLst>
            <c:ext xmlns:c16="http://schemas.microsoft.com/office/drawing/2014/chart" uri="{C3380CC4-5D6E-409C-BE32-E72D297353CC}">
              <c16:uniqueId val="{00000000-A0EC-46E5-BA5B-619D997808E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360.96</c:v>
                </c:pt>
                <c:pt idx="1">
                  <c:v>351.29</c:v>
                </c:pt>
                <c:pt idx="2">
                  <c:v>364.24</c:v>
                </c:pt>
                <c:pt idx="3">
                  <c:v>369.82</c:v>
                </c:pt>
                <c:pt idx="4">
                  <c:v>355.75</c:v>
                </c:pt>
              </c:numCache>
            </c:numRef>
          </c:val>
          <c:smooth val="0"/>
          <c:extLst>
            <c:ext xmlns:c16="http://schemas.microsoft.com/office/drawing/2014/chart" uri="{C3380CC4-5D6E-409C-BE32-E72D297353CC}">
              <c16:uniqueId val="{00000001-A0EC-46E5-BA5B-619D997808E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18.32</c:v>
                </c:pt>
                <c:pt idx="1">
                  <c:v>11.34</c:v>
                </c:pt>
                <c:pt idx="2">
                  <c:v>6.52</c:v>
                </c:pt>
                <c:pt idx="3">
                  <c:v>3.34</c:v>
                </c:pt>
                <c:pt idx="4">
                  <c:v>1.41</c:v>
                </c:pt>
              </c:numCache>
            </c:numRef>
          </c:val>
          <c:extLst>
            <c:ext xmlns:c16="http://schemas.microsoft.com/office/drawing/2014/chart" uri="{C3380CC4-5D6E-409C-BE32-E72D297353CC}">
              <c16:uniqueId val="{00000000-450A-46CF-8AD4-2A52D4EA3FA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239.18</c:v>
                </c:pt>
                <c:pt idx="1">
                  <c:v>236.29</c:v>
                </c:pt>
                <c:pt idx="2">
                  <c:v>238.77</c:v>
                </c:pt>
                <c:pt idx="3">
                  <c:v>218.57</c:v>
                </c:pt>
                <c:pt idx="4">
                  <c:v>222.45</c:v>
                </c:pt>
              </c:numCache>
            </c:numRef>
          </c:val>
          <c:smooth val="0"/>
          <c:extLst>
            <c:ext xmlns:c16="http://schemas.microsoft.com/office/drawing/2014/chart" uri="{C3380CC4-5D6E-409C-BE32-E72D297353CC}">
              <c16:uniqueId val="{00000001-450A-46CF-8AD4-2A52D4EA3FA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102.69</c:v>
                </c:pt>
                <c:pt idx="1">
                  <c:v>104.12</c:v>
                </c:pt>
                <c:pt idx="2">
                  <c:v>102.01</c:v>
                </c:pt>
                <c:pt idx="3">
                  <c:v>100.42</c:v>
                </c:pt>
                <c:pt idx="4">
                  <c:v>98.7</c:v>
                </c:pt>
              </c:numCache>
            </c:numRef>
          </c:val>
          <c:extLst>
            <c:ext xmlns:c16="http://schemas.microsoft.com/office/drawing/2014/chart" uri="{C3380CC4-5D6E-409C-BE32-E72D297353CC}">
              <c16:uniqueId val="{00000000-7642-494F-98BB-65E8BA8B083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101.89</c:v>
                </c:pt>
                <c:pt idx="1">
                  <c:v>104.33</c:v>
                </c:pt>
                <c:pt idx="2">
                  <c:v>98.85</c:v>
                </c:pt>
                <c:pt idx="3">
                  <c:v>101.78</c:v>
                </c:pt>
                <c:pt idx="4">
                  <c:v>100.33</c:v>
                </c:pt>
              </c:numCache>
            </c:numRef>
          </c:val>
          <c:smooth val="0"/>
          <c:extLst>
            <c:ext xmlns:c16="http://schemas.microsoft.com/office/drawing/2014/chart" uri="{C3380CC4-5D6E-409C-BE32-E72D297353CC}">
              <c16:uniqueId val="{00000001-7642-494F-98BB-65E8BA8B083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158.16999999999999</c:v>
                </c:pt>
                <c:pt idx="1">
                  <c:v>161.71</c:v>
                </c:pt>
                <c:pt idx="2">
                  <c:v>165.56</c:v>
                </c:pt>
                <c:pt idx="3">
                  <c:v>168.58</c:v>
                </c:pt>
                <c:pt idx="4">
                  <c:v>171.76</c:v>
                </c:pt>
              </c:numCache>
            </c:numRef>
          </c:val>
          <c:extLst>
            <c:ext xmlns:c16="http://schemas.microsoft.com/office/drawing/2014/chart" uri="{C3380CC4-5D6E-409C-BE32-E72D297353CC}">
              <c16:uniqueId val="{00000000-FE18-498D-BBB5-1689C8F95AB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156.32</c:v>
                </c:pt>
                <c:pt idx="1">
                  <c:v>157.4</c:v>
                </c:pt>
                <c:pt idx="2">
                  <c:v>162.61000000000001</c:v>
                </c:pt>
                <c:pt idx="3">
                  <c:v>163.94</c:v>
                </c:pt>
                <c:pt idx="4">
                  <c:v>169.31</c:v>
                </c:pt>
              </c:numCache>
            </c:numRef>
          </c:val>
          <c:smooth val="0"/>
          <c:extLst>
            <c:ext xmlns:c16="http://schemas.microsoft.com/office/drawing/2014/chart" uri="{C3380CC4-5D6E-409C-BE32-E72D297353CC}">
              <c16:uniqueId val="{00000001-FE18-498D-BBB5-1689C8F95AB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埼玉県　桶川北本水道企業団</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2">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A3</v>
      </c>
      <c r="X8" s="77"/>
      <c r="Y8" s="77"/>
      <c r="Z8" s="77"/>
      <c r="AA8" s="77"/>
      <c r="AB8" s="77"/>
      <c r="AC8" s="77"/>
      <c r="AD8" s="77" t="str">
        <f>データ!$M$6</f>
        <v>自治体職員 その他</v>
      </c>
      <c r="AE8" s="77"/>
      <c r="AF8" s="77"/>
      <c r="AG8" s="77"/>
      <c r="AH8" s="77"/>
      <c r="AI8" s="77"/>
      <c r="AJ8" s="77"/>
      <c r="AK8" s="2"/>
      <c r="AL8" s="68" t="str">
        <f>データ!$R$6</f>
        <v>-</v>
      </c>
      <c r="AM8" s="68"/>
      <c r="AN8" s="68"/>
      <c r="AO8" s="68"/>
      <c r="AP8" s="68"/>
      <c r="AQ8" s="68"/>
      <c r="AR8" s="68"/>
      <c r="AS8" s="68"/>
      <c r="AT8" s="36" t="str">
        <f>データ!$S$6</f>
        <v>-</v>
      </c>
      <c r="AU8" s="37"/>
      <c r="AV8" s="37"/>
      <c r="AW8" s="37"/>
      <c r="AX8" s="37"/>
      <c r="AY8" s="37"/>
      <c r="AZ8" s="37"/>
      <c r="BA8" s="37"/>
      <c r="BB8" s="57" t="str">
        <f>データ!$T$6</f>
        <v>-</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2">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2">
      <c r="A10" s="2"/>
      <c r="B10" s="36" t="str">
        <f>データ!$N$6</f>
        <v>-</v>
      </c>
      <c r="C10" s="37"/>
      <c r="D10" s="37"/>
      <c r="E10" s="37"/>
      <c r="F10" s="37"/>
      <c r="G10" s="37"/>
      <c r="H10" s="37"/>
      <c r="I10" s="36">
        <f>データ!$O$6</f>
        <v>94.98</v>
      </c>
      <c r="J10" s="37"/>
      <c r="K10" s="37"/>
      <c r="L10" s="37"/>
      <c r="M10" s="37"/>
      <c r="N10" s="37"/>
      <c r="O10" s="67"/>
      <c r="P10" s="57">
        <f>データ!$P$6</f>
        <v>99.66</v>
      </c>
      <c r="Q10" s="57"/>
      <c r="R10" s="57"/>
      <c r="S10" s="57"/>
      <c r="T10" s="57"/>
      <c r="U10" s="57"/>
      <c r="V10" s="57"/>
      <c r="W10" s="68">
        <f>データ!$Q$6</f>
        <v>3223</v>
      </c>
      <c r="X10" s="68"/>
      <c r="Y10" s="68"/>
      <c r="Z10" s="68"/>
      <c r="AA10" s="68"/>
      <c r="AB10" s="68"/>
      <c r="AC10" s="68"/>
      <c r="AD10" s="2"/>
      <c r="AE10" s="2"/>
      <c r="AF10" s="2"/>
      <c r="AG10" s="2"/>
      <c r="AH10" s="2"/>
      <c r="AI10" s="2"/>
      <c r="AJ10" s="2"/>
      <c r="AK10" s="2"/>
      <c r="AL10" s="68">
        <f>データ!$U$6</f>
        <v>138743</v>
      </c>
      <c r="AM10" s="68"/>
      <c r="AN10" s="68"/>
      <c r="AO10" s="68"/>
      <c r="AP10" s="68"/>
      <c r="AQ10" s="68"/>
      <c r="AR10" s="68"/>
      <c r="AS10" s="68"/>
      <c r="AT10" s="36">
        <f>データ!$V$6</f>
        <v>45.17</v>
      </c>
      <c r="AU10" s="37"/>
      <c r="AV10" s="37"/>
      <c r="AW10" s="37"/>
      <c r="AX10" s="37"/>
      <c r="AY10" s="37"/>
      <c r="AZ10" s="37"/>
      <c r="BA10" s="37"/>
      <c r="BB10" s="57">
        <f>データ!$W$6</f>
        <v>3071.57</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2">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2">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109</v>
      </c>
      <c r="BM47" s="42"/>
      <c r="BN47" s="42"/>
      <c r="BO47" s="42"/>
      <c r="BP47" s="42"/>
      <c r="BQ47" s="42"/>
      <c r="BR47" s="42"/>
      <c r="BS47" s="42"/>
      <c r="BT47" s="42"/>
      <c r="BU47" s="42"/>
      <c r="BV47" s="42"/>
      <c r="BW47" s="42"/>
      <c r="BX47" s="42"/>
      <c r="BY47" s="42"/>
      <c r="BZ47" s="4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2">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2">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110</v>
      </c>
      <c r="BM66" s="42"/>
      <c r="BN66" s="42"/>
      <c r="BO66" s="42"/>
      <c r="BP66" s="42"/>
      <c r="BQ66" s="42"/>
      <c r="BR66" s="42"/>
      <c r="BS66" s="42"/>
      <c r="BT66" s="42"/>
      <c r="BU66" s="42"/>
      <c r="BV66" s="42"/>
      <c r="BW66" s="42"/>
      <c r="BX66" s="42"/>
      <c r="BY66" s="42"/>
      <c r="BZ66" s="4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42"/>
      <c r="BN67" s="42"/>
      <c r="BO67" s="42"/>
      <c r="BP67" s="42"/>
      <c r="BQ67" s="42"/>
      <c r="BR67" s="42"/>
      <c r="BS67" s="42"/>
      <c r="BT67" s="42"/>
      <c r="BU67" s="42"/>
      <c r="BV67" s="42"/>
      <c r="BW67" s="42"/>
      <c r="BX67" s="42"/>
      <c r="BY67" s="42"/>
      <c r="BZ67" s="4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42"/>
      <c r="BN68" s="42"/>
      <c r="BO68" s="42"/>
      <c r="BP68" s="42"/>
      <c r="BQ68" s="42"/>
      <c r="BR68" s="42"/>
      <c r="BS68" s="42"/>
      <c r="BT68" s="42"/>
      <c r="BU68" s="42"/>
      <c r="BV68" s="42"/>
      <c r="BW68" s="42"/>
      <c r="BX68" s="42"/>
      <c r="BY68" s="42"/>
      <c r="BZ68" s="4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42"/>
      <c r="BN69" s="42"/>
      <c r="BO69" s="42"/>
      <c r="BP69" s="42"/>
      <c r="BQ69" s="42"/>
      <c r="BR69" s="42"/>
      <c r="BS69" s="42"/>
      <c r="BT69" s="42"/>
      <c r="BU69" s="42"/>
      <c r="BV69" s="42"/>
      <c r="BW69" s="42"/>
      <c r="BX69" s="42"/>
      <c r="BY69" s="42"/>
      <c r="BZ69" s="4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42"/>
      <c r="BN70" s="42"/>
      <c r="BO70" s="42"/>
      <c r="BP70" s="42"/>
      <c r="BQ70" s="42"/>
      <c r="BR70" s="42"/>
      <c r="BS70" s="42"/>
      <c r="BT70" s="42"/>
      <c r="BU70" s="42"/>
      <c r="BV70" s="42"/>
      <c r="BW70" s="42"/>
      <c r="BX70" s="42"/>
      <c r="BY70" s="42"/>
      <c r="BZ70" s="4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42"/>
      <c r="BN71" s="42"/>
      <c r="BO71" s="42"/>
      <c r="BP71" s="42"/>
      <c r="BQ71" s="42"/>
      <c r="BR71" s="42"/>
      <c r="BS71" s="42"/>
      <c r="BT71" s="42"/>
      <c r="BU71" s="42"/>
      <c r="BV71" s="42"/>
      <c r="BW71" s="42"/>
      <c r="BX71" s="42"/>
      <c r="BY71" s="42"/>
      <c r="BZ71" s="4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42"/>
      <c r="BN72" s="42"/>
      <c r="BO72" s="42"/>
      <c r="BP72" s="42"/>
      <c r="BQ72" s="42"/>
      <c r="BR72" s="42"/>
      <c r="BS72" s="42"/>
      <c r="BT72" s="42"/>
      <c r="BU72" s="42"/>
      <c r="BV72" s="42"/>
      <c r="BW72" s="42"/>
      <c r="BX72" s="42"/>
      <c r="BY72" s="42"/>
      <c r="BZ72" s="4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42"/>
      <c r="BN73" s="42"/>
      <c r="BO73" s="42"/>
      <c r="BP73" s="42"/>
      <c r="BQ73" s="42"/>
      <c r="BR73" s="42"/>
      <c r="BS73" s="42"/>
      <c r="BT73" s="42"/>
      <c r="BU73" s="42"/>
      <c r="BV73" s="42"/>
      <c r="BW73" s="42"/>
      <c r="BX73" s="42"/>
      <c r="BY73" s="42"/>
      <c r="BZ73" s="4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42"/>
      <c r="BN74" s="42"/>
      <c r="BO74" s="42"/>
      <c r="BP74" s="42"/>
      <c r="BQ74" s="42"/>
      <c r="BR74" s="42"/>
      <c r="BS74" s="42"/>
      <c r="BT74" s="42"/>
      <c r="BU74" s="42"/>
      <c r="BV74" s="42"/>
      <c r="BW74" s="42"/>
      <c r="BX74" s="42"/>
      <c r="BY74" s="42"/>
      <c r="BZ74" s="4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42"/>
      <c r="BN75" s="42"/>
      <c r="BO75" s="42"/>
      <c r="BP75" s="42"/>
      <c r="BQ75" s="42"/>
      <c r="BR75" s="42"/>
      <c r="BS75" s="42"/>
      <c r="BT75" s="42"/>
      <c r="BU75" s="42"/>
      <c r="BV75" s="42"/>
      <c r="BW75" s="42"/>
      <c r="BX75" s="42"/>
      <c r="BY75" s="42"/>
      <c r="BZ75" s="4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42"/>
      <c r="BN76" s="42"/>
      <c r="BO76" s="42"/>
      <c r="BP76" s="42"/>
      <c r="BQ76" s="42"/>
      <c r="BR76" s="42"/>
      <c r="BS76" s="42"/>
      <c r="BT76" s="42"/>
      <c r="BU76" s="42"/>
      <c r="BV76" s="42"/>
      <c r="BW76" s="42"/>
      <c r="BX76" s="42"/>
      <c r="BY76" s="42"/>
      <c r="BZ76" s="4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42"/>
      <c r="BN77" s="42"/>
      <c r="BO77" s="42"/>
      <c r="BP77" s="42"/>
      <c r="BQ77" s="42"/>
      <c r="BR77" s="42"/>
      <c r="BS77" s="42"/>
      <c r="BT77" s="42"/>
      <c r="BU77" s="42"/>
      <c r="BV77" s="42"/>
      <c r="BW77" s="42"/>
      <c r="BX77" s="42"/>
      <c r="BY77" s="42"/>
      <c r="BZ77" s="4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42"/>
      <c r="BN78" s="42"/>
      <c r="BO78" s="42"/>
      <c r="BP78" s="42"/>
      <c r="BQ78" s="42"/>
      <c r="BR78" s="42"/>
      <c r="BS78" s="42"/>
      <c r="BT78" s="42"/>
      <c r="BU78" s="42"/>
      <c r="BV78" s="42"/>
      <c r="BW78" s="42"/>
      <c r="BX78" s="42"/>
      <c r="BY78" s="42"/>
      <c r="BZ78" s="4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42"/>
      <c r="BN79" s="42"/>
      <c r="BO79" s="42"/>
      <c r="BP79" s="42"/>
      <c r="BQ79" s="42"/>
      <c r="BR79" s="42"/>
      <c r="BS79" s="42"/>
      <c r="BT79" s="42"/>
      <c r="BU79" s="42"/>
      <c r="BV79" s="42"/>
      <c r="BW79" s="42"/>
      <c r="BX79" s="42"/>
      <c r="BY79" s="42"/>
      <c r="BZ79" s="4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42"/>
      <c r="BN80" s="42"/>
      <c r="BO80" s="42"/>
      <c r="BP80" s="42"/>
      <c r="BQ80" s="42"/>
      <c r="BR80" s="42"/>
      <c r="BS80" s="42"/>
      <c r="BT80" s="42"/>
      <c r="BU80" s="42"/>
      <c r="BV80" s="42"/>
      <c r="BW80" s="42"/>
      <c r="BX80" s="42"/>
      <c r="BY80" s="42"/>
      <c r="BZ80" s="4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42"/>
      <c r="BN81" s="42"/>
      <c r="BO81" s="42"/>
      <c r="BP81" s="42"/>
      <c r="BQ81" s="42"/>
      <c r="BR81" s="42"/>
      <c r="BS81" s="42"/>
      <c r="BT81" s="42"/>
      <c r="BU81" s="42"/>
      <c r="BV81" s="42"/>
      <c r="BW81" s="42"/>
      <c r="BX81" s="42"/>
      <c r="BY81" s="42"/>
      <c r="BZ81" s="4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e54qx+0O3rkKY5Ugk5xXRmvHOZVtB+J8JbA2KRoGSK/ADpm4IxPbmI/jG7AkSyL16ZgDzYiq0c4zeFN8MINBew==" saltValue="obWP/gmlzyEgTbD3yN8oP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118389</v>
      </c>
      <c r="D6" s="20">
        <f t="shared" si="3"/>
        <v>46</v>
      </c>
      <c r="E6" s="20">
        <f t="shared" si="3"/>
        <v>1</v>
      </c>
      <c r="F6" s="20">
        <f t="shared" si="3"/>
        <v>0</v>
      </c>
      <c r="G6" s="20">
        <f t="shared" si="3"/>
        <v>1</v>
      </c>
      <c r="H6" s="20" t="str">
        <f t="shared" si="3"/>
        <v>埼玉県　桶川北本水道企業団</v>
      </c>
      <c r="I6" s="20" t="str">
        <f t="shared" si="3"/>
        <v>法適用</v>
      </c>
      <c r="J6" s="20" t="str">
        <f t="shared" si="3"/>
        <v>水道事業</v>
      </c>
      <c r="K6" s="20" t="str">
        <f t="shared" si="3"/>
        <v>末端給水事業</v>
      </c>
      <c r="L6" s="20" t="str">
        <f t="shared" si="3"/>
        <v>A3</v>
      </c>
      <c r="M6" s="20" t="str">
        <f t="shared" si="3"/>
        <v>自治体職員 その他</v>
      </c>
      <c r="N6" s="21" t="str">
        <f t="shared" si="3"/>
        <v>-</v>
      </c>
      <c r="O6" s="21">
        <f t="shared" si="3"/>
        <v>94.98</v>
      </c>
      <c r="P6" s="21">
        <f t="shared" si="3"/>
        <v>99.66</v>
      </c>
      <c r="Q6" s="21">
        <f t="shared" si="3"/>
        <v>3223</v>
      </c>
      <c r="R6" s="21" t="str">
        <f t="shared" si="3"/>
        <v>-</v>
      </c>
      <c r="S6" s="21" t="str">
        <f t="shared" si="3"/>
        <v>-</v>
      </c>
      <c r="T6" s="21" t="str">
        <f t="shared" si="3"/>
        <v>-</v>
      </c>
      <c r="U6" s="21">
        <f t="shared" si="3"/>
        <v>138743</v>
      </c>
      <c r="V6" s="21">
        <f t="shared" si="3"/>
        <v>45.17</v>
      </c>
      <c r="W6" s="21">
        <f t="shared" si="3"/>
        <v>3071.57</v>
      </c>
      <c r="X6" s="22">
        <f>IF(X7="",NA(),X7)</f>
        <v>111.79</v>
      </c>
      <c r="Y6" s="22">
        <f t="shared" ref="Y6:AG6" si="4">IF(Y7="",NA(),Y7)</f>
        <v>109.66</v>
      </c>
      <c r="Z6" s="22">
        <f t="shared" si="4"/>
        <v>108.28</v>
      </c>
      <c r="AA6" s="22">
        <f t="shared" si="4"/>
        <v>106.94</v>
      </c>
      <c r="AB6" s="22">
        <f t="shared" si="4"/>
        <v>105.68</v>
      </c>
      <c r="AC6" s="22">
        <f t="shared" si="4"/>
        <v>111.21</v>
      </c>
      <c r="AD6" s="22">
        <f t="shared" si="4"/>
        <v>111.89</v>
      </c>
      <c r="AE6" s="22">
        <f t="shared" si="4"/>
        <v>109.99</v>
      </c>
      <c r="AF6" s="22">
        <f t="shared" si="4"/>
        <v>110.2</v>
      </c>
      <c r="AG6" s="22">
        <f t="shared" si="4"/>
        <v>108.49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2">
        <f t="shared" si="5"/>
        <v>0.45</v>
      </c>
      <c r="AP6" s="21">
        <f t="shared" si="5"/>
        <v>0</v>
      </c>
      <c r="AQ6" s="22">
        <f t="shared" si="5"/>
        <v>0.05</v>
      </c>
      <c r="AR6" s="21">
        <f t="shared" si="5"/>
        <v>0</v>
      </c>
      <c r="AS6" s="21" t="str">
        <f>IF(AS7="","",IF(AS7="-","【-】","【"&amp;SUBSTITUTE(TEXT(AS7,"#,##0.00"),"-","△")&amp;"】"))</f>
        <v>【1.61】</v>
      </c>
      <c r="AT6" s="22">
        <f>IF(AT7="",NA(),AT7)</f>
        <v>439.23</v>
      </c>
      <c r="AU6" s="22">
        <f t="shared" ref="AU6:BC6" si="6">IF(AU7="",NA(),AU7)</f>
        <v>538.39</v>
      </c>
      <c r="AV6" s="22">
        <f t="shared" si="6"/>
        <v>633.77</v>
      </c>
      <c r="AW6" s="22">
        <f t="shared" si="6"/>
        <v>441.42</v>
      </c>
      <c r="AX6" s="22">
        <f t="shared" si="6"/>
        <v>408.02</v>
      </c>
      <c r="AY6" s="22">
        <f t="shared" si="6"/>
        <v>360.96</v>
      </c>
      <c r="AZ6" s="22">
        <f t="shared" si="6"/>
        <v>351.29</v>
      </c>
      <c r="BA6" s="22">
        <f t="shared" si="6"/>
        <v>364.24</v>
      </c>
      <c r="BB6" s="22">
        <f t="shared" si="6"/>
        <v>369.82</v>
      </c>
      <c r="BC6" s="22">
        <f t="shared" si="6"/>
        <v>355.75</v>
      </c>
      <c r="BD6" s="21" t="str">
        <f>IF(BD7="","",IF(BD7="-","【-】","【"&amp;SUBSTITUTE(TEXT(BD7,"#,##0.00"),"-","△")&amp;"】"))</f>
        <v>【239.69】</v>
      </c>
      <c r="BE6" s="22">
        <f>IF(BE7="",NA(),BE7)</f>
        <v>18.32</v>
      </c>
      <c r="BF6" s="22">
        <f t="shared" ref="BF6:BN6" si="7">IF(BF7="",NA(),BF7)</f>
        <v>11.34</v>
      </c>
      <c r="BG6" s="22">
        <f t="shared" si="7"/>
        <v>6.52</v>
      </c>
      <c r="BH6" s="22">
        <f t="shared" si="7"/>
        <v>3.34</v>
      </c>
      <c r="BI6" s="22">
        <f t="shared" si="7"/>
        <v>1.41</v>
      </c>
      <c r="BJ6" s="22">
        <f t="shared" si="7"/>
        <v>239.18</v>
      </c>
      <c r="BK6" s="22">
        <f t="shared" si="7"/>
        <v>236.29</v>
      </c>
      <c r="BL6" s="22">
        <f t="shared" si="7"/>
        <v>238.77</v>
      </c>
      <c r="BM6" s="22">
        <f t="shared" si="7"/>
        <v>218.57</v>
      </c>
      <c r="BN6" s="22">
        <f t="shared" si="7"/>
        <v>222.45</v>
      </c>
      <c r="BO6" s="21" t="str">
        <f>IF(BO7="","",IF(BO7="-","【-】","【"&amp;SUBSTITUTE(TEXT(BO7,"#,##0.00"),"-","△")&amp;"】"))</f>
        <v>【264.86】</v>
      </c>
      <c r="BP6" s="22">
        <f>IF(BP7="",NA(),BP7)</f>
        <v>102.69</v>
      </c>
      <c r="BQ6" s="22">
        <f t="shared" ref="BQ6:BY6" si="8">IF(BQ7="",NA(),BQ7)</f>
        <v>104.12</v>
      </c>
      <c r="BR6" s="22">
        <f t="shared" si="8"/>
        <v>102.01</v>
      </c>
      <c r="BS6" s="22">
        <f t="shared" si="8"/>
        <v>100.42</v>
      </c>
      <c r="BT6" s="22">
        <f t="shared" si="8"/>
        <v>98.7</v>
      </c>
      <c r="BU6" s="22">
        <f t="shared" si="8"/>
        <v>101.89</v>
      </c>
      <c r="BV6" s="22">
        <f t="shared" si="8"/>
        <v>104.33</v>
      </c>
      <c r="BW6" s="22">
        <f t="shared" si="8"/>
        <v>98.85</v>
      </c>
      <c r="BX6" s="22">
        <f t="shared" si="8"/>
        <v>101.78</v>
      </c>
      <c r="BY6" s="22">
        <f t="shared" si="8"/>
        <v>100.33</v>
      </c>
      <c r="BZ6" s="21" t="str">
        <f>IF(BZ7="","",IF(BZ7="-","【-】","【"&amp;SUBSTITUTE(TEXT(BZ7,"#,##0.00"),"-","△")&amp;"】"))</f>
        <v>【97.59】</v>
      </c>
      <c r="CA6" s="22">
        <f>IF(CA7="",NA(),CA7)</f>
        <v>158.16999999999999</v>
      </c>
      <c r="CB6" s="22">
        <f t="shared" ref="CB6:CJ6" si="9">IF(CB7="",NA(),CB7)</f>
        <v>161.71</v>
      </c>
      <c r="CC6" s="22">
        <f t="shared" si="9"/>
        <v>165.56</v>
      </c>
      <c r="CD6" s="22">
        <f t="shared" si="9"/>
        <v>168.58</v>
      </c>
      <c r="CE6" s="22">
        <f t="shared" si="9"/>
        <v>171.76</v>
      </c>
      <c r="CF6" s="22">
        <f t="shared" si="9"/>
        <v>156.32</v>
      </c>
      <c r="CG6" s="22">
        <f t="shared" si="9"/>
        <v>157.4</v>
      </c>
      <c r="CH6" s="22">
        <f t="shared" si="9"/>
        <v>162.61000000000001</v>
      </c>
      <c r="CI6" s="22">
        <f t="shared" si="9"/>
        <v>163.94</v>
      </c>
      <c r="CJ6" s="22">
        <f t="shared" si="9"/>
        <v>169.31</v>
      </c>
      <c r="CK6" s="21" t="str">
        <f>IF(CK7="","",IF(CK7="-","【-】","【"&amp;SUBSTITUTE(TEXT(CK7,"#,##0.00"),"-","△")&amp;"】"))</f>
        <v>【181.66】</v>
      </c>
      <c r="CL6" s="22">
        <f>IF(CL7="",NA(),CL7)</f>
        <v>82.8</v>
      </c>
      <c r="CM6" s="22">
        <f t="shared" ref="CM6:CU6" si="10">IF(CM7="",NA(),CM7)</f>
        <v>81.62</v>
      </c>
      <c r="CN6" s="22">
        <f t="shared" si="10"/>
        <v>86.69</v>
      </c>
      <c r="CO6" s="22">
        <f t="shared" si="10"/>
        <v>86.2</v>
      </c>
      <c r="CP6" s="22">
        <f t="shared" si="10"/>
        <v>86.22</v>
      </c>
      <c r="CQ6" s="22">
        <f t="shared" si="10"/>
        <v>63.23</v>
      </c>
      <c r="CR6" s="22">
        <f t="shared" si="10"/>
        <v>62.59</v>
      </c>
      <c r="CS6" s="22">
        <f t="shared" si="10"/>
        <v>61.81</v>
      </c>
      <c r="CT6" s="22">
        <f t="shared" si="10"/>
        <v>62.35</v>
      </c>
      <c r="CU6" s="22">
        <f t="shared" si="10"/>
        <v>62.69</v>
      </c>
      <c r="CV6" s="21" t="str">
        <f>IF(CV7="","",IF(CV7="-","【-】","【"&amp;SUBSTITUTE(TEXT(CV7,"#,##0.00"),"-","△")&amp;"】"))</f>
        <v>【60.21】</v>
      </c>
      <c r="CW6" s="22">
        <f>IF(CW7="",NA(),CW7)</f>
        <v>94.17</v>
      </c>
      <c r="CX6" s="22">
        <f t="shared" ref="CX6:DF6" si="11">IF(CX7="",NA(),CX7)</f>
        <v>94.44</v>
      </c>
      <c r="CY6" s="22">
        <f t="shared" si="11"/>
        <v>93.09</v>
      </c>
      <c r="CZ6" s="22">
        <f t="shared" si="11"/>
        <v>92.42</v>
      </c>
      <c r="DA6" s="22">
        <f t="shared" si="11"/>
        <v>91.95</v>
      </c>
      <c r="DB6" s="22">
        <f t="shared" si="11"/>
        <v>89.35</v>
      </c>
      <c r="DC6" s="22">
        <f t="shared" si="11"/>
        <v>89.7</v>
      </c>
      <c r="DD6" s="22">
        <f t="shared" si="11"/>
        <v>89.24</v>
      </c>
      <c r="DE6" s="22">
        <f t="shared" si="11"/>
        <v>88.71</v>
      </c>
      <c r="DF6" s="22">
        <f t="shared" si="11"/>
        <v>88.32</v>
      </c>
      <c r="DG6" s="21" t="str">
        <f>IF(DG7="","",IF(DG7="-","【-】","【"&amp;SUBSTITUTE(TEXT(DG7,"#,##0.00"),"-","△")&amp;"】"))</f>
        <v>【89.21】</v>
      </c>
      <c r="DH6" s="22">
        <f>IF(DH7="",NA(),DH7)</f>
        <v>46.19</v>
      </c>
      <c r="DI6" s="22">
        <f t="shared" ref="DI6:DQ6" si="12">IF(DI7="",NA(),DI7)</f>
        <v>47.59</v>
      </c>
      <c r="DJ6" s="22">
        <f t="shared" si="12"/>
        <v>49.07</v>
      </c>
      <c r="DK6" s="22">
        <f t="shared" si="12"/>
        <v>49.97</v>
      </c>
      <c r="DL6" s="22">
        <f t="shared" si="12"/>
        <v>50.76</v>
      </c>
      <c r="DM6" s="22">
        <f t="shared" si="12"/>
        <v>49.62</v>
      </c>
      <c r="DN6" s="22">
        <f t="shared" si="12"/>
        <v>50.5</v>
      </c>
      <c r="DO6" s="22">
        <f t="shared" si="12"/>
        <v>51.28</v>
      </c>
      <c r="DP6" s="22">
        <f t="shared" si="12"/>
        <v>51.95</v>
      </c>
      <c r="DQ6" s="22">
        <f t="shared" si="12"/>
        <v>52.55</v>
      </c>
      <c r="DR6" s="21" t="str">
        <f>IF(DR7="","",IF(DR7="-","【-】","【"&amp;SUBSTITUTE(TEXT(DR7,"#,##0.00"),"-","△")&amp;"】"))</f>
        <v>【52.41】</v>
      </c>
      <c r="DS6" s="22">
        <f>IF(DS7="",NA(),DS7)</f>
        <v>18.02</v>
      </c>
      <c r="DT6" s="22">
        <f t="shared" ref="DT6:EB6" si="13">IF(DT7="",NA(),DT7)</f>
        <v>18.2</v>
      </c>
      <c r="DU6" s="22">
        <f t="shared" si="13"/>
        <v>19.100000000000001</v>
      </c>
      <c r="DV6" s="22">
        <f t="shared" si="13"/>
        <v>19.68</v>
      </c>
      <c r="DW6" s="22">
        <f t="shared" si="13"/>
        <v>21.01</v>
      </c>
      <c r="DX6" s="22">
        <f t="shared" si="13"/>
        <v>19.510000000000002</v>
      </c>
      <c r="DY6" s="22">
        <f t="shared" si="13"/>
        <v>21.19</v>
      </c>
      <c r="DZ6" s="22">
        <f t="shared" si="13"/>
        <v>22.64</v>
      </c>
      <c r="EA6" s="22">
        <f t="shared" si="13"/>
        <v>24.49</v>
      </c>
      <c r="EB6" s="22">
        <f t="shared" si="13"/>
        <v>25.85</v>
      </c>
      <c r="EC6" s="21" t="str">
        <f>IF(EC7="","",IF(EC7="-","【-】","【"&amp;SUBSTITUTE(TEXT(EC7,"#,##0.00"),"-","△")&amp;"】"))</f>
        <v>【26.78】</v>
      </c>
      <c r="ED6" s="22">
        <f>IF(ED7="",NA(),ED7)</f>
        <v>0.51</v>
      </c>
      <c r="EE6" s="22">
        <f t="shared" ref="EE6:EM6" si="14">IF(EE7="",NA(),EE7)</f>
        <v>0.52</v>
      </c>
      <c r="EF6" s="22">
        <f t="shared" si="14"/>
        <v>0.33</v>
      </c>
      <c r="EG6" s="22">
        <f t="shared" si="14"/>
        <v>0.39</v>
      </c>
      <c r="EH6" s="22">
        <f t="shared" si="14"/>
        <v>0.5</v>
      </c>
      <c r="EI6" s="22">
        <f t="shared" si="14"/>
        <v>0.67</v>
      </c>
      <c r="EJ6" s="22">
        <f t="shared" si="14"/>
        <v>0.62</v>
      </c>
      <c r="EK6" s="22">
        <f t="shared" si="14"/>
        <v>0.6</v>
      </c>
      <c r="EL6" s="22">
        <f t="shared" si="14"/>
        <v>0.57999999999999996</v>
      </c>
      <c r="EM6" s="22">
        <f t="shared" si="14"/>
        <v>0.56999999999999995</v>
      </c>
      <c r="EN6" s="21" t="str">
        <f>IF(EN7="","",IF(EN7="-","【-】","【"&amp;SUBSTITUTE(TEXT(EN7,"#,##0.00"),"-","△")&amp;"】"))</f>
        <v>【0.59】</v>
      </c>
    </row>
    <row r="7" spans="1:144" s="23" customFormat="1" x14ac:dyDescent="0.2">
      <c r="A7" s="15"/>
      <c r="B7" s="24">
        <v>2024</v>
      </c>
      <c r="C7" s="24">
        <v>118389</v>
      </c>
      <c r="D7" s="24">
        <v>46</v>
      </c>
      <c r="E7" s="24">
        <v>1</v>
      </c>
      <c r="F7" s="24">
        <v>0</v>
      </c>
      <c r="G7" s="24">
        <v>1</v>
      </c>
      <c r="H7" s="24" t="s">
        <v>93</v>
      </c>
      <c r="I7" s="24" t="s">
        <v>94</v>
      </c>
      <c r="J7" s="24" t="s">
        <v>95</v>
      </c>
      <c r="K7" s="24" t="s">
        <v>96</v>
      </c>
      <c r="L7" s="24" t="s">
        <v>97</v>
      </c>
      <c r="M7" s="24" t="s">
        <v>98</v>
      </c>
      <c r="N7" s="25" t="s">
        <v>99</v>
      </c>
      <c r="O7" s="25">
        <v>94.98</v>
      </c>
      <c r="P7" s="25">
        <v>99.66</v>
      </c>
      <c r="Q7" s="25">
        <v>3223</v>
      </c>
      <c r="R7" s="25" t="s">
        <v>99</v>
      </c>
      <c r="S7" s="25" t="s">
        <v>99</v>
      </c>
      <c r="T7" s="25" t="s">
        <v>99</v>
      </c>
      <c r="U7" s="25">
        <v>138743</v>
      </c>
      <c r="V7" s="25">
        <v>45.17</v>
      </c>
      <c r="W7" s="25">
        <v>3071.57</v>
      </c>
      <c r="X7" s="25">
        <v>111.79</v>
      </c>
      <c r="Y7" s="25">
        <v>109.66</v>
      </c>
      <c r="Z7" s="25">
        <v>108.28</v>
      </c>
      <c r="AA7" s="25">
        <v>106.94</v>
      </c>
      <c r="AB7" s="25">
        <v>105.68</v>
      </c>
      <c r="AC7" s="25">
        <v>111.21</v>
      </c>
      <c r="AD7" s="25">
        <v>111.89</v>
      </c>
      <c r="AE7" s="25">
        <v>109.99</v>
      </c>
      <c r="AF7" s="25">
        <v>110.2</v>
      </c>
      <c r="AG7" s="25">
        <v>108.49</v>
      </c>
      <c r="AH7" s="25">
        <v>107.26</v>
      </c>
      <c r="AI7" s="25">
        <v>0</v>
      </c>
      <c r="AJ7" s="25">
        <v>0</v>
      </c>
      <c r="AK7" s="25">
        <v>0</v>
      </c>
      <c r="AL7" s="25">
        <v>0</v>
      </c>
      <c r="AM7" s="25">
        <v>0</v>
      </c>
      <c r="AN7" s="25">
        <v>0</v>
      </c>
      <c r="AO7" s="25">
        <v>0.45</v>
      </c>
      <c r="AP7" s="25">
        <v>0</v>
      </c>
      <c r="AQ7" s="25">
        <v>0.05</v>
      </c>
      <c r="AR7" s="25">
        <v>0</v>
      </c>
      <c r="AS7" s="25">
        <v>1.61</v>
      </c>
      <c r="AT7" s="25">
        <v>439.23</v>
      </c>
      <c r="AU7" s="25">
        <v>538.39</v>
      </c>
      <c r="AV7" s="25">
        <v>633.77</v>
      </c>
      <c r="AW7" s="25">
        <v>441.42</v>
      </c>
      <c r="AX7" s="25">
        <v>408.02</v>
      </c>
      <c r="AY7" s="25">
        <v>360.96</v>
      </c>
      <c r="AZ7" s="25">
        <v>351.29</v>
      </c>
      <c r="BA7" s="25">
        <v>364.24</v>
      </c>
      <c r="BB7" s="25">
        <v>369.82</v>
      </c>
      <c r="BC7" s="25">
        <v>355.75</v>
      </c>
      <c r="BD7" s="25">
        <v>239.69</v>
      </c>
      <c r="BE7" s="25">
        <v>18.32</v>
      </c>
      <c r="BF7" s="25">
        <v>11.34</v>
      </c>
      <c r="BG7" s="25">
        <v>6.52</v>
      </c>
      <c r="BH7" s="25">
        <v>3.34</v>
      </c>
      <c r="BI7" s="25">
        <v>1.41</v>
      </c>
      <c r="BJ7" s="25">
        <v>239.18</v>
      </c>
      <c r="BK7" s="25">
        <v>236.29</v>
      </c>
      <c r="BL7" s="25">
        <v>238.77</v>
      </c>
      <c r="BM7" s="25">
        <v>218.57</v>
      </c>
      <c r="BN7" s="25">
        <v>222.45</v>
      </c>
      <c r="BO7" s="25">
        <v>264.86</v>
      </c>
      <c r="BP7" s="25">
        <v>102.69</v>
      </c>
      <c r="BQ7" s="25">
        <v>104.12</v>
      </c>
      <c r="BR7" s="25">
        <v>102.01</v>
      </c>
      <c r="BS7" s="25">
        <v>100.42</v>
      </c>
      <c r="BT7" s="25">
        <v>98.7</v>
      </c>
      <c r="BU7" s="25">
        <v>101.89</v>
      </c>
      <c r="BV7" s="25">
        <v>104.33</v>
      </c>
      <c r="BW7" s="25">
        <v>98.85</v>
      </c>
      <c r="BX7" s="25">
        <v>101.78</v>
      </c>
      <c r="BY7" s="25">
        <v>100.33</v>
      </c>
      <c r="BZ7" s="25">
        <v>97.59</v>
      </c>
      <c r="CA7" s="25">
        <v>158.16999999999999</v>
      </c>
      <c r="CB7" s="25">
        <v>161.71</v>
      </c>
      <c r="CC7" s="25">
        <v>165.56</v>
      </c>
      <c r="CD7" s="25">
        <v>168.58</v>
      </c>
      <c r="CE7" s="25">
        <v>171.76</v>
      </c>
      <c r="CF7" s="25">
        <v>156.32</v>
      </c>
      <c r="CG7" s="25">
        <v>157.4</v>
      </c>
      <c r="CH7" s="25">
        <v>162.61000000000001</v>
      </c>
      <c r="CI7" s="25">
        <v>163.94</v>
      </c>
      <c r="CJ7" s="25">
        <v>169.31</v>
      </c>
      <c r="CK7" s="25">
        <v>181.66</v>
      </c>
      <c r="CL7" s="25">
        <v>82.8</v>
      </c>
      <c r="CM7" s="25">
        <v>81.62</v>
      </c>
      <c r="CN7" s="25">
        <v>86.69</v>
      </c>
      <c r="CO7" s="25">
        <v>86.2</v>
      </c>
      <c r="CP7" s="25">
        <v>86.22</v>
      </c>
      <c r="CQ7" s="25">
        <v>63.23</v>
      </c>
      <c r="CR7" s="25">
        <v>62.59</v>
      </c>
      <c r="CS7" s="25">
        <v>61.81</v>
      </c>
      <c r="CT7" s="25">
        <v>62.35</v>
      </c>
      <c r="CU7" s="25">
        <v>62.69</v>
      </c>
      <c r="CV7" s="25">
        <v>60.21</v>
      </c>
      <c r="CW7" s="25">
        <v>94.17</v>
      </c>
      <c r="CX7" s="25">
        <v>94.44</v>
      </c>
      <c r="CY7" s="25">
        <v>93.09</v>
      </c>
      <c r="CZ7" s="25">
        <v>92.42</v>
      </c>
      <c r="DA7" s="25">
        <v>91.95</v>
      </c>
      <c r="DB7" s="25">
        <v>89.35</v>
      </c>
      <c r="DC7" s="25">
        <v>89.7</v>
      </c>
      <c r="DD7" s="25">
        <v>89.24</v>
      </c>
      <c r="DE7" s="25">
        <v>88.71</v>
      </c>
      <c r="DF7" s="25">
        <v>88.32</v>
      </c>
      <c r="DG7" s="25">
        <v>89.21</v>
      </c>
      <c r="DH7" s="25">
        <v>46.19</v>
      </c>
      <c r="DI7" s="25">
        <v>47.59</v>
      </c>
      <c r="DJ7" s="25">
        <v>49.07</v>
      </c>
      <c r="DK7" s="25">
        <v>49.97</v>
      </c>
      <c r="DL7" s="25">
        <v>50.76</v>
      </c>
      <c r="DM7" s="25">
        <v>49.62</v>
      </c>
      <c r="DN7" s="25">
        <v>50.5</v>
      </c>
      <c r="DO7" s="25">
        <v>51.28</v>
      </c>
      <c r="DP7" s="25">
        <v>51.95</v>
      </c>
      <c r="DQ7" s="25">
        <v>52.55</v>
      </c>
      <c r="DR7" s="25">
        <v>52.41</v>
      </c>
      <c r="DS7" s="25">
        <v>18.02</v>
      </c>
      <c r="DT7" s="25">
        <v>18.2</v>
      </c>
      <c r="DU7" s="25">
        <v>19.100000000000001</v>
      </c>
      <c r="DV7" s="25">
        <v>19.68</v>
      </c>
      <c r="DW7" s="25">
        <v>21.01</v>
      </c>
      <c r="DX7" s="25">
        <v>19.510000000000002</v>
      </c>
      <c r="DY7" s="25">
        <v>21.19</v>
      </c>
      <c r="DZ7" s="25">
        <v>22.64</v>
      </c>
      <c r="EA7" s="25">
        <v>24.49</v>
      </c>
      <c r="EB7" s="25">
        <v>25.85</v>
      </c>
      <c r="EC7" s="25">
        <v>26.78</v>
      </c>
      <c r="ED7" s="25">
        <v>0.51</v>
      </c>
      <c r="EE7" s="25">
        <v>0.52</v>
      </c>
      <c r="EF7" s="25">
        <v>0.33</v>
      </c>
      <c r="EG7" s="25">
        <v>0.39</v>
      </c>
      <c r="EH7" s="25">
        <v>0.5</v>
      </c>
      <c r="EI7" s="25">
        <v>0.67</v>
      </c>
      <c r="EJ7" s="25">
        <v>0.62</v>
      </c>
      <c r="EK7" s="25">
        <v>0.6</v>
      </c>
      <c r="EL7" s="25">
        <v>0.57999999999999996</v>
      </c>
      <c r="EM7" s="25">
        <v>0.56999999999999995</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okekita70pc</cp:lastModifiedBy>
  <cp:lastPrinted>2026-01-27T04:19:31Z</cp:lastPrinted>
  <dcterms:created xsi:type="dcterms:W3CDTF">2025-12-12T09:14:19Z</dcterms:created>
  <dcterms:modified xsi:type="dcterms:W3CDTF">2026-03-06T00:29:06Z</dcterms:modified>
  <cp:category/>
</cp:coreProperties>
</file>