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Okekita133pc\企画財政係\回答文書\102市町村課\R04\公営企業に係る経営比較分析表（令和３年度決算）の分析等について（依頼）\回答\"/>
    </mc:Choice>
  </mc:AlternateContent>
  <workbookProtection workbookAlgorithmName="SHA-512" workbookHashValue="Niss0L+uPHlJ4dzt7YPVUCux5GwxKHO9IS+XkWlvB57EKOd0kaQ+TqbjfLWgdL0hhHNWZYvYGK7POtghg2dLGQ==" workbookSaltValue="Sg1G8kmYBuu5UoR7X/VzC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<sst xmlns="http://schemas.openxmlformats.org/spreadsheetml/2006/main" count="231" uniqueCount="116">
  <si>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</si>
  <si>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</si>
  <si>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</si>
  <si>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</si>
  <si>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</si>
  <si>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</si>
  <si>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</si>
  <si>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</si>
  <si>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</si>
  <si>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</si>
  <si>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</si>
  <si>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</si>
  <si>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</si>
  <si>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</si>
  <si>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</si>
  <si>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</si>
  <si>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</si>
  <si>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</si>
  <si>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</si>
  <si>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</si>
  <si>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</si>
  <si>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</si>
  <si>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</si>
  <si>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</si>
  <si>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</si>
  <si>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</si>
  <si>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</si>
  <si>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</si>
  <si>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</si>
  <si>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</si>
  <si>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</si>
  <si>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</si>
  <si>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</si>
  <si>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</si>
  <si>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</si>
  <si>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</si>
  <si>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</si>
  <si>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</si>
  <si>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</si>
  <si>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</si>
  <si>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</si>
  <si>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</si>
  <si>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</si>
  <si>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</si>
  <si>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</si>
  <si>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</si>
  <si>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</si>
  <si>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</si>
  <si>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</si>
  <si>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</si>
  <si>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</si>
  <si>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</si>
  <si>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</si>
  <si>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</si>
  <si>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</si>
  <si>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</si>
  <si>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</si>
  <si>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</si>
  <si>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</si>
  <si>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</si>
  <si>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</si>
  <si>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</si>
  <si>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</si>
  <si>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</si>
  <si>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</si>
  <si>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</si>
  <si>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</si>
  <si>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</si>
  <si>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</si>
  <si>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</si>
  <si>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</si>
  <si>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</si>
  <si>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</si>
  <si>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</si>
  <si>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</si>
  <si>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</si>
  <si>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</si>
  <si>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</si>
  <si>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</si>
  <si>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</si>
  <si>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</si>
  <si>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</si>
  <si>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</si>
  <si>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</si>
  <si>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</si>
  <si>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</si>
  <si>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</si>
  <si>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</si>
  <si>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</si>
  <si>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</si>
  <si>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</si>
  <si>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</si>
  <si>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</si>
  <si>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桶川北本水道企業団</t>
  </si>
  <si>
    <t>法適用</t>
  </si>
  <si>
    <t>水道事業</t>
  </si>
  <si>
    <t>末端給水事業</t>
  </si>
  <si>
    <t>A3</t>
  </si>
  <si>
    <t>自治体職員 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</si>
  <si>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</si>
  <si>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</si>
  <si>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</si>
  <si>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</si>
  <si>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</si>
  <si>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</si>
  <si>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</si>
  <si>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</si>
  <si>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</si>
  <si>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</si>
  <si>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</si>
  <si>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</si>
  <si>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</si>
  <si>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</si>
  <si>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経営の健全性・効率性については、各指標が概ね良好な数値を示しており、新たな借入を行わずに更新投資や企業債の償還の財源を確保できていることから、健全な経営状況を維持している。
しかし、老朽化の状況において、老朽化した施設や管路の割合は上昇傾向にある。人口減少に伴い給水収益が減少する一方で更新費用は増大するため、更新財源の確保は今後より厳しい状況になると予測される。
今後は、新たな借入による財源確保も検討しながら、健全な事業運営を維持できるよう、桶川北本水道企業団水道事業ビジョンに基づいた、中長期的な視点による計画的な施設更新と事業運営に努める。</t>
    <rPh sb="0" eb="2">
      <t>ケイエイ</t>
    </rPh>
    <rPh sb="3" eb="6">
      <t>ケンゼンセイ</t>
    </rPh>
    <rPh sb="7" eb="10">
      <t>コウリツセイ</t>
    </rPh>
    <rPh sb="16" eb="19">
      <t>カクシヒョウ</t>
    </rPh>
    <rPh sb="20" eb="21">
      <t>オオム</t>
    </rPh>
    <rPh sb="22" eb="24">
      <t>リョウコウ</t>
    </rPh>
    <rPh sb="25" eb="27">
      <t>スウチ</t>
    </rPh>
    <rPh sb="28" eb="29">
      <t>シメ</t>
    </rPh>
    <rPh sb="34" eb="35">
      <t>アラ</t>
    </rPh>
    <rPh sb="37" eb="38">
      <t>カ</t>
    </rPh>
    <rPh sb="38" eb="39">
      <t>イ</t>
    </rPh>
    <rPh sb="40" eb="41">
      <t>オコナ</t>
    </rPh>
    <rPh sb="44" eb="46">
      <t>コウシン</t>
    </rPh>
    <rPh sb="46" eb="48">
      <t>トウシ</t>
    </rPh>
    <rPh sb="49" eb="51">
      <t>キギョウ</t>
    </rPh>
    <rPh sb="51" eb="52">
      <t>サイ</t>
    </rPh>
    <rPh sb="53" eb="55">
      <t>ショウカン</t>
    </rPh>
    <rPh sb="56" eb="58">
      <t>ザイゲン</t>
    </rPh>
    <rPh sb="59" eb="61">
      <t>カクホ</t>
    </rPh>
    <rPh sb="71" eb="73">
      <t>ケンゼン</t>
    </rPh>
    <rPh sb="74" eb="76">
      <t>ケイエイ</t>
    </rPh>
    <rPh sb="76" eb="78">
      <t>ジョウキョウ</t>
    </rPh>
    <rPh sb="79" eb="81">
      <t>イジ</t>
    </rPh>
    <rPh sb="91" eb="94">
      <t>ロウキュウカ</t>
    </rPh>
    <rPh sb="95" eb="97">
      <t>ジョウキョウ</t>
    </rPh>
    <rPh sb="104" eb="105">
      <t>カ</t>
    </rPh>
    <rPh sb="107" eb="109">
      <t>シセツ</t>
    </rPh>
    <rPh sb="110" eb="112">
      <t>カンロ</t>
    </rPh>
    <rPh sb="113" eb="115">
      <t>ワリアイ</t>
    </rPh>
    <rPh sb="116" eb="118">
      <t>ジョウショウ</t>
    </rPh>
    <rPh sb="118" eb="120">
      <t>ケイコウ</t>
    </rPh>
    <rPh sb="124" eb="126">
      <t>ジンコウ</t>
    </rPh>
    <rPh sb="126" eb="128">
      <t>ゲンショウ</t>
    </rPh>
    <rPh sb="129" eb="130">
      <t>トモナ</t>
    </rPh>
    <rPh sb="131" eb="133">
      <t>キュウスイ</t>
    </rPh>
    <rPh sb="133" eb="135">
      <t>シュウエキ</t>
    </rPh>
    <rPh sb="136" eb="138">
      <t>ゲンショウ</t>
    </rPh>
    <rPh sb="140" eb="142">
      <t>イッポウ</t>
    </rPh>
    <rPh sb="143" eb="145">
      <t>コウシン</t>
    </rPh>
    <rPh sb="145" eb="147">
      <t>ヒヨウ</t>
    </rPh>
    <rPh sb="148" eb="150">
      <t>ゾウダイ</t>
    </rPh>
    <rPh sb="155" eb="157">
      <t>コウシン</t>
    </rPh>
    <rPh sb="157" eb="159">
      <t>ザイゲン</t>
    </rPh>
    <rPh sb="160" eb="162">
      <t>カクホ</t>
    </rPh>
    <rPh sb="163" eb="165">
      <t>コンゴ</t>
    </rPh>
    <rPh sb="167" eb="168">
      <t>キビ</t>
    </rPh>
    <rPh sb="170" eb="172">
      <t>ジョウキョウ</t>
    </rPh>
    <rPh sb="176" eb="178">
      <t>ヨソク</t>
    </rPh>
    <rPh sb="183" eb="185">
      <t>コンゴ</t>
    </rPh>
    <rPh sb="187" eb="188">
      <t>アラ</t>
    </rPh>
    <rPh sb="190" eb="192">
      <t>カリイレ</t>
    </rPh>
    <rPh sb="195" eb="197">
      <t>ザイゲン</t>
    </rPh>
    <rPh sb="197" eb="199">
      <t>カクホ</t>
    </rPh>
    <rPh sb="200" eb="202">
      <t>ケントウ</t>
    </rPh>
    <rPh sb="207" eb="209">
      <t>ケンゼン</t>
    </rPh>
    <rPh sb="210" eb="212">
      <t>ジギョウ</t>
    </rPh>
    <rPh sb="212" eb="214">
      <t>ウンエイ</t>
    </rPh>
    <rPh sb="215" eb="217">
      <t>イジ</t>
    </rPh>
    <rPh sb="223" eb="232">
      <t>オケガワキタモトスイドウキギョウダン</t>
    </rPh>
    <rPh sb="232" eb="234">
      <t>スイドウ</t>
    </rPh>
    <rPh sb="234" eb="236">
      <t>ジギョウ</t>
    </rPh>
    <rPh sb="241" eb="242">
      <t>モト</t>
    </rPh>
    <rPh sb="246" eb="250">
      <t>チュウチョウキテキ</t>
    </rPh>
    <rPh sb="251" eb="253">
      <t>シテン</t>
    </rPh>
    <rPh sb="256" eb="259">
      <t>ケイカクテキ</t>
    </rPh>
    <rPh sb="260" eb="262">
      <t>シセツ</t>
    </rPh>
    <rPh sb="262" eb="264">
      <t>コウシン</t>
    </rPh>
    <rPh sb="265" eb="267">
      <t>ジギョウ</t>
    </rPh>
    <rPh sb="267" eb="269">
      <t>ウンエイ</t>
    </rPh>
    <rPh sb="270" eb="271">
      <t>ツト</t>
    </rPh>
    <phoneticPr fontId="4"/>
  </si>
  <si>
    <r>
      <rPr>
        <b/>
        <sz val="10"/>
        <rFont val="ＭＳ ゴシック"/>
        <family val="3"/>
        <charset val="128"/>
      </rPr>
      <t>①経常収支比率</t>
    </r>
    <r>
      <rPr>
        <sz val="10"/>
        <color theme="1"/>
        <rFont val="ＭＳ ゴシック"/>
        <family val="3"/>
        <charset val="128"/>
      </rPr>
      <t xml:space="preserve">
人口減少に伴う給水収益の減少及び経常費用の増加に加え、コロナ禍の生活環境の変化により令和2年度に増加した有収水量が減少したことにより、比率が下降した。ただし、100%を超えており、収支の黒字を維持している。
</t>
    </r>
    <r>
      <rPr>
        <b/>
        <sz val="10"/>
        <rFont val="ＭＳ ゴシック"/>
        <family val="3"/>
        <charset val="128"/>
      </rPr>
      <t>②累積欠損金比率</t>
    </r>
    <r>
      <rPr>
        <sz val="10"/>
        <color theme="1"/>
        <rFont val="ＭＳ ゴシック"/>
        <family val="3"/>
        <charset val="128"/>
      </rPr>
      <t xml:space="preserve">
累積欠損金の発生は無く健全な状態を維持しているが、給水収益は減少傾向、維持管理費は増加傾向にあるため、注意している。
</t>
    </r>
    <r>
      <rPr>
        <b/>
        <sz val="10"/>
        <rFont val="ＭＳ ゴシック"/>
        <family val="3"/>
        <charset val="128"/>
      </rPr>
      <t>③流動比率</t>
    </r>
    <r>
      <rPr>
        <sz val="10"/>
        <color theme="1"/>
        <rFont val="ＭＳ ゴシック"/>
        <family val="3"/>
        <charset val="128"/>
      </rPr>
      <t xml:space="preserve">
類似団体や全国平均を上回っており、短期的な債務に対する支払い能力は安定している。
</t>
    </r>
    <r>
      <rPr>
        <b/>
        <sz val="10"/>
        <rFont val="ＭＳ ゴシック"/>
        <family val="3"/>
        <charset val="128"/>
      </rPr>
      <t>④企業債残高対給水収益比率</t>
    </r>
    <r>
      <rPr>
        <sz val="10"/>
        <color theme="1"/>
        <rFont val="ＭＳ ゴシック"/>
        <family val="3"/>
        <charset val="128"/>
      </rPr>
      <t xml:space="preserve">
企業債の償還が進み下降傾向にある。新規借入をせず自己財源による設備投資を継続しているため、類似団体や全国平均よりも低い状況で推移している。
</t>
    </r>
    <r>
      <rPr>
        <b/>
        <sz val="10"/>
        <rFont val="ＭＳ ゴシック"/>
        <family val="3"/>
        <charset val="128"/>
      </rPr>
      <t>⑤料金回収率</t>
    </r>
    <r>
      <rPr>
        <sz val="10"/>
        <color theme="1"/>
        <rFont val="ＭＳ ゴシック"/>
        <family val="3"/>
        <charset val="128"/>
      </rPr>
      <t xml:space="preserve">
令和2年度の水道料金減免に伴い減少した給水収益が回復したため上昇した。
</t>
    </r>
    <r>
      <rPr>
        <b/>
        <sz val="10"/>
        <rFont val="ＭＳ ゴシック"/>
        <family val="3"/>
        <charset val="128"/>
      </rPr>
      <t>⑥給水原価</t>
    </r>
    <r>
      <rPr>
        <sz val="10"/>
        <color theme="1"/>
        <rFont val="ＭＳ ゴシック"/>
        <family val="3"/>
        <charset val="128"/>
      </rPr>
      <t xml:space="preserve">
減価償却費等の経常費用が増加したことにより上昇した。業務改善や経費節減に努め、効率的な経営を推進する必要がある。
</t>
    </r>
    <r>
      <rPr>
        <b/>
        <sz val="10"/>
        <rFont val="ＭＳ ゴシック"/>
        <family val="3"/>
        <charset val="128"/>
      </rPr>
      <t>⑦施設利用率</t>
    </r>
    <r>
      <rPr>
        <sz val="10"/>
        <color theme="1"/>
        <rFont val="ＭＳ ゴシック"/>
        <family val="3"/>
        <charset val="128"/>
      </rPr>
      <t xml:space="preserve">
類似団体や全国平均を上回り、有事対応の余力を残しつつ、適正規模を効率的に使用している。
</t>
    </r>
    <r>
      <rPr>
        <b/>
        <sz val="10"/>
        <rFont val="ＭＳ ゴシック"/>
        <family val="3"/>
        <charset val="128"/>
      </rPr>
      <t>⑧有収率</t>
    </r>
    <r>
      <rPr>
        <sz val="10"/>
        <color theme="1"/>
        <rFont val="ＭＳ ゴシック"/>
        <family val="3"/>
        <charset val="128"/>
      </rPr>
      <t xml:space="preserve">
類似団体や全国平均を上回り、上昇傾向を維持している。今後も漏水調査による漏水への早期対応及び漏水多発地域の配給水管や老朽管の更新を計画的に実施する。
</t>
    </r>
    <rPh sb="38" eb="39">
      <t>カ</t>
    </rPh>
    <rPh sb="40" eb="42">
      <t>セイカツ</t>
    </rPh>
    <rPh sb="42" eb="44">
      <t>カンキョウ</t>
    </rPh>
    <rPh sb="45" eb="47">
      <t>ヘンカ</t>
    </rPh>
    <rPh sb="50" eb="51">
      <t>レイ</t>
    </rPh>
    <rPh sb="51" eb="52">
      <t>ワ</t>
    </rPh>
    <rPh sb="53" eb="55">
      <t>ネンド</t>
    </rPh>
    <rPh sb="56" eb="58">
      <t>ゾウカ</t>
    </rPh>
    <rPh sb="60" eb="62">
      <t>ユウシュウ</t>
    </rPh>
    <rPh sb="62" eb="64">
      <t>スイリョウ</t>
    </rPh>
    <rPh sb="78" eb="80">
      <t>カコウ</t>
    </rPh>
    <rPh sb="337" eb="339">
      <t>キュウスイ</t>
    </rPh>
    <rPh sb="453" eb="455">
      <t>キボ</t>
    </rPh>
    <rPh sb="487" eb="489">
      <t>ジョウショウ</t>
    </rPh>
    <rPh sb="489" eb="491">
      <t>ケイコウ</t>
    </rPh>
    <rPh sb="492" eb="494">
      <t>イジ</t>
    </rPh>
    <phoneticPr fontId="4"/>
  </si>
  <si>
    <r>
      <rPr>
        <b/>
        <sz val="11"/>
        <rFont val="ＭＳ ゴシック"/>
        <family val="3"/>
        <charset val="128"/>
      </rPr>
      <t>①有形固定資産減価償却率</t>
    </r>
    <r>
      <rPr>
        <sz val="11"/>
        <color theme="1"/>
        <rFont val="ＭＳ ゴシック"/>
        <family val="3"/>
        <charset val="128"/>
      </rPr>
      <t xml:space="preserve">
類似団体や全国平均を下回っているが、上昇傾向で推移している。今後も上昇する見込みであるため、計画的な更新を継続する。
</t>
    </r>
    <r>
      <rPr>
        <b/>
        <sz val="11"/>
        <rFont val="ＭＳ ゴシック"/>
        <family val="3"/>
        <charset val="128"/>
      </rPr>
      <t>②管路経年化率</t>
    </r>
    <r>
      <rPr>
        <sz val="11"/>
        <color theme="1"/>
        <rFont val="ＭＳ ゴシック"/>
        <family val="3"/>
        <charset val="128"/>
      </rPr>
      <t xml:space="preserve">
類似団体や全国平均を下回っているが、上昇傾向で推移している。今後は、昭和末期～平成初期の拡張工事で布設した管路が更新時期を迎え更新需要が高まる見込みであるため、計画的な更新を継続する。
</t>
    </r>
    <r>
      <rPr>
        <b/>
        <sz val="11"/>
        <rFont val="ＭＳ ゴシック"/>
        <family val="3"/>
        <charset val="128"/>
      </rPr>
      <t>③管路更新率</t>
    </r>
    <r>
      <rPr>
        <sz val="11"/>
        <color theme="1"/>
        <rFont val="ＭＳ ゴシック"/>
        <family val="3"/>
        <charset val="128"/>
      </rPr>
      <t xml:space="preserve">
類似団体や全国平均を下回っているのは、駅周辺や市街地、県道等を重点的に更新していることが要因である。今後も計画的な更新を継続し、更新率の向上に努める必要がある。
</t>
    </r>
    <rPh sb="124" eb="126">
      <t>カクチョウ</t>
    </rPh>
    <rPh sb="126" eb="128">
      <t>コウジ</t>
    </rPh>
    <rPh sb="129" eb="131">
      <t>フセツ</t>
    </rPh>
    <rPh sb="133" eb="135">
      <t>カンロ</t>
    </rPh>
    <rPh sb="136" eb="138">
      <t>コウシン</t>
    </rPh>
    <rPh sb="138" eb="140">
      <t>ジキ</t>
    </rPh>
    <rPh sb="141" eb="142">
      <t>ムカ</t>
    </rPh>
    <rPh sb="143" eb="145">
      <t>コウシン</t>
    </rPh>
    <rPh sb="145" eb="147">
      <t>ジュヨウ</t>
    </rPh>
    <rPh sb="148" eb="149">
      <t>タカ</t>
    </rPh>
    <rPh sb="151" eb="15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</si>
</sst>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1"/>
      <name val="ＭＳ ゴシック"/>
      <family val="3"/>
      <charset val="128"/>
    </font>
    <font>
      <sz val="10"/>
      <color theme="1"/>
      <name val="ＭＳ ゴシック"/>
      <family val="3"/>
      <charset val="128"/>
    </font>
    <font>
      <b/>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1.1499999999999999</c:v>
                </c:pt>
                <c:pt idx="1">
                  <c:v>0.83</c:v>
                </c:pt>
                <c:pt idx="2">
                  <c:v>1.37</c:v>
                </c:pt>
                <c:pt idx="3">
                  <c:v>0.51</c:v>
                </c:pt>
                <c:pt idx="4">
                  <c:v>0.52</c:v>
                </c:pt>
              </c:numCache>
            </c:numRef>
          </c:val>
          <c:extLst>
            <c:ext xmlns:c16="http://schemas.microsoft.com/office/drawing/2014/chart" uri="{C3380CC4-5D6E-409C-BE32-E72D297353CC}">
              <c16:uniqueId val="{00000000-CD3D-44A5-82B0-6DFF69C2B8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CD3D-44A5-82B0-6DFF69C2B8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83.8</c:v>
                </c:pt>
                <c:pt idx="1">
                  <c:v>83.34</c:v>
                </c:pt>
                <c:pt idx="2">
                  <c:v>81.59</c:v>
                </c:pt>
                <c:pt idx="3">
                  <c:v>82.8</c:v>
                </c:pt>
                <c:pt idx="4">
                  <c:v>81.62</c:v>
                </c:pt>
              </c:numCache>
            </c:numRef>
          </c:val>
          <c:extLst>
            <c:ext xmlns:c16="http://schemas.microsoft.com/office/drawing/2014/chart" uri="{C3380CC4-5D6E-409C-BE32-E72D297353CC}">
              <c16:uniqueId val="{00000000-F88A-439D-8E7D-F5CBB8806F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F88A-439D-8E7D-F5CBB8806F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92.28</c:v>
                </c:pt>
                <c:pt idx="1">
                  <c:v>92.26</c:v>
                </c:pt>
                <c:pt idx="2">
                  <c:v>92.75</c:v>
                </c:pt>
                <c:pt idx="3">
                  <c:v>94.17</c:v>
                </c:pt>
                <c:pt idx="4">
                  <c:v>94.44</c:v>
                </c:pt>
              </c:numCache>
            </c:numRef>
          </c:val>
          <c:extLst>
            <c:ext xmlns:c16="http://schemas.microsoft.com/office/drawing/2014/chart" uri="{C3380CC4-5D6E-409C-BE32-E72D297353CC}">
              <c16:uniqueId val="{00000000-CBCD-4886-90E0-3DF28A3DE1D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CBCD-4886-90E0-3DF28A3DE1D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118.22</c:v>
                </c:pt>
                <c:pt idx="1">
                  <c:v>114.69</c:v>
                </c:pt>
                <c:pt idx="2">
                  <c:v>110.53</c:v>
                </c:pt>
                <c:pt idx="3">
                  <c:v>111.79</c:v>
                </c:pt>
                <c:pt idx="4">
                  <c:v>109.66</c:v>
                </c:pt>
              </c:numCache>
            </c:numRef>
          </c:val>
          <c:extLst>
            <c:ext xmlns:c16="http://schemas.microsoft.com/office/drawing/2014/chart" uri="{C3380CC4-5D6E-409C-BE32-E72D297353CC}">
              <c16:uniqueId val="{00000000-6A92-408A-81F8-803ABBA14C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6A92-408A-81F8-803ABBA14C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43.11</c:v>
                </c:pt>
                <c:pt idx="1">
                  <c:v>44.19</c:v>
                </c:pt>
                <c:pt idx="2">
                  <c:v>44.92</c:v>
                </c:pt>
                <c:pt idx="3">
                  <c:v>46.19</c:v>
                </c:pt>
                <c:pt idx="4">
                  <c:v>47.59</c:v>
                </c:pt>
              </c:numCache>
            </c:numRef>
          </c:val>
          <c:extLst>
            <c:ext xmlns:c16="http://schemas.microsoft.com/office/drawing/2014/chart" uri="{C3380CC4-5D6E-409C-BE32-E72D297353CC}">
              <c16:uniqueId val="{00000000-81A8-4504-AD2B-52CC59AABF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81A8-4504-AD2B-52CC59AABF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13.1</c:v>
                </c:pt>
                <c:pt idx="1">
                  <c:v>15.15</c:v>
                </c:pt>
                <c:pt idx="2">
                  <c:v>15.88</c:v>
                </c:pt>
                <c:pt idx="3">
                  <c:v>18.02</c:v>
                </c:pt>
                <c:pt idx="4">
                  <c:v>18.2</c:v>
                </c:pt>
              </c:numCache>
            </c:numRef>
          </c:val>
          <c:extLst>
            <c:ext xmlns:c16="http://schemas.microsoft.com/office/drawing/2014/chart" uri="{C3380CC4-5D6E-409C-BE32-E72D297353CC}">
              <c16:uniqueId val="{00000000-8193-47B5-B5F2-CFAD5F5E826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8193-47B5-B5F2-CFAD5F5E826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D9-494A-8DC2-58AA5CFF9C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1FD9-494A-8DC2-58AA5CFF9C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396.68</c:v>
                </c:pt>
                <c:pt idx="1">
                  <c:v>393.85</c:v>
                </c:pt>
                <c:pt idx="2">
                  <c:v>353.01</c:v>
                </c:pt>
                <c:pt idx="3">
                  <c:v>439.23</c:v>
                </c:pt>
                <c:pt idx="4">
                  <c:v>538.39</c:v>
                </c:pt>
              </c:numCache>
            </c:numRef>
          </c:val>
          <c:extLst>
            <c:ext xmlns:c16="http://schemas.microsoft.com/office/drawing/2014/chart" uri="{C3380CC4-5D6E-409C-BE32-E72D297353CC}">
              <c16:uniqueId val="{00000000-81DC-4BE3-BF00-3E7B9D7D26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81DC-4BE3-BF00-3E7B9D7D26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44.02</c:v>
                </c:pt>
                <c:pt idx="1">
                  <c:v>34.04</c:v>
                </c:pt>
                <c:pt idx="2">
                  <c:v>25.41</c:v>
                </c:pt>
                <c:pt idx="3">
                  <c:v>18.32</c:v>
                </c:pt>
                <c:pt idx="4">
                  <c:v>11.34</c:v>
                </c:pt>
              </c:numCache>
            </c:numRef>
          </c:val>
          <c:extLst>
            <c:ext xmlns:c16="http://schemas.microsoft.com/office/drawing/2014/chart" uri="{C3380CC4-5D6E-409C-BE32-E72D297353CC}">
              <c16:uniqueId val="{00000000-FF06-467E-BCE1-F944B01B4D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FF06-467E-BCE1-F944B01B4D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112.03</c:v>
                </c:pt>
                <c:pt idx="1">
                  <c:v>108.99</c:v>
                </c:pt>
                <c:pt idx="2">
                  <c:v>105.1</c:v>
                </c:pt>
                <c:pt idx="3">
                  <c:v>102.69</c:v>
                </c:pt>
                <c:pt idx="4">
                  <c:v>104.12</c:v>
                </c:pt>
              </c:numCache>
            </c:numRef>
          </c:val>
          <c:extLst>
            <c:ext xmlns:c16="http://schemas.microsoft.com/office/drawing/2014/chart" uri="{C3380CC4-5D6E-409C-BE32-E72D297353CC}">
              <c16:uniqueId val="{00000000-98BE-43DF-BE37-867604D1EBA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98BE-43DF-BE37-867604D1EBA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151.12</c:v>
                </c:pt>
                <c:pt idx="1">
                  <c:v>155.37</c:v>
                </c:pt>
                <c:pt idx="2">
                  <c:v>160.74</c:v>
                </c:pt>
                <c:pt idx="3">
                  <c:v>158.16999999999999</c:v>
                </c:pt>
                <c:pt idx="4">
                  <c:v>161.71</c:v>
                </c:pt>
              </c:numCache>
            </c:numRef>
          </c:val>
          <c:extLst>
            <c:ext xmlns:c16="http://schemas.microsoft.com/office/drawing/2014/chart" uri="{C3380CC4-5D6E-409C-BE32-E72D297353CC}">
              <c16:uniqueId val="{00000000-F40D-43DB-9323-DB0D4C181A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F40D-43DB-9323-DB0D4C181A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6"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埼玉県　桶川北本水道企業団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自治体職員 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95.7</v>
      </c>
      <c r="J10" s="47"/>
      <c r="K10" s="47"/>
      <c r="L10" s="47"/>
      <c r="M10" s="47"/>
      <c r="N10" s="47"/>
      <c r="O10" s="81"/>
      <c r="P10" s="48">
        <f>データ!$P$6</f>
        <v>99.65</v>
      </c>
      <c r="Q10" s="48"/>
      <c r="R10" s="48"/>
      <c r="S10" s="48"/>
      <c r="T10" s="48"/>
      <c r="U10" s="48"/>
      <c r="V10" s="48"/>
      <c r="W10" s="45">
        <f>データ!$Q$6</f>
        <v>3223</v>
      </c>
      <c r="X10" s="45"/>
      <c r="Y10" s="45"/>
      <c r="Z10" s="45"/>
      <c r="AA10" s="45"/>
      <c r="AB10" s="45"/>
      <c r="AC10" s="45"/>
      <c r="AD10" s="2"/>
      <c r="AE10" s="2"/>
      <c r="AF10" s="2"/>
      <c r="AG10" s="2"/>
      <c r="AH10" s="2"/>
      <c r="AI10" s="2"/>
      <c r="AJ10" s="2"/>
      <c r="AK10" s="2"/>
      <c r="AL10" s="45">
        <f>データ!$U$6</f>
        <v>139997</v>
      </c>
      <c r="AM10" s="45"/>
      <c r="AN10" s="45"/>
      <c r="AO10" s="45"/>
      <c r="AP10" s="45"/>
      <c r="AQ10" s="45"/>
      <c r="AR10" s="45"/>
      <c r="AS10" s="45"/>
      <c r="AT10" s="46">
        <f>データ!$V$6</f>
        <v>45.17</v>
      </c>
      <c r="AU10" s="47"/>
      <c r="AV10" s="47"/>
      <c r="AW10" s="47"/>
      <c r="AX10" s="47"/>
      <c r="AY10" s="47"/>
      <c r="AZ10" s="47"/>
      <c r="BA10" s="47"/>
      <c r="BB10" s="48">
        <f>データ!$W$6</f>
        <v>3099.34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115</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hsca4s9x4CkwaDadEHoLN8TaeOW63y1YWz/1433YzI9WbMhbxDdcTZeIYqpsHmifbscMsOVerKXNsSr51kSpw==" saltValue="f7ejjm+GR6U1nealu/SfN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118389</v>
      </c>
      <c r="D6" s="20">
        <f t="shared" si="3"/>
        <v>46</v>
      </c>
      <c r="E6" s="20">
        <f t="shared" si="3"/>
        <v>1</v>
      </c>
      <c r="F6" s="20">
        <f t="shared" si="3"/>
        <v>0</v>
      </c>
      <c r="G6" s="20">
        <f t="shared" si="3"/>
        <v>1</v>
      </c>
      <c r="H6" s="20" t="str">
        <f t="shared" si="3"/>
        <v>埼玉県　桶川北本水道企業団</v>
      </c>
      <c r="I6" s="20" t="str">
        <f t="shared" si="3"/>
        <v>法適用</v>
      </c>
      <c r="J6" s="20" t="str">
        <f t="shared" si="3"/>
        <v>水道事業</v>
      </c>
      <c r="K6" s="20" t="str">
        <f t="shared" si="3"/>
        <v>末端給水事業</v>
      </c>
      <c r="L6" s="20" t="str">
        <f t="shared" si="3"/>
        <v>A3</v>
      </c>
      <c r="M6" s="20" t="str">
        <f t="shared" si="3"/>
        <v>自治体職員 その他</v>
      </c>
      <c r="N6" s="21" t="str">
        <f t="shared" si="3"/>
        <v>-</v>
      </c>
      <c r="O6" s="21">
        <f t="shared" si="3"/>
        <v>95.7</v>
      </c>
      <c r="P6" s="21">
        <f t="shared" si="3"/>
        <v>99.65</v>
      </c>
      <c r="Q6" s="21">
        <f t="shared" si="3"/>
        <v>3223</v>
      </c>
      <c r="R6" s="21" t="str">
        <f t="shared" si="3"/>
        <v>-</v>
      </c>
      <c r="S6" s="21" t="str">
        <f t="shared" si="3"/>
        <v>-</v>
      </c>
      <c r="T6" s="21" t="str">
        <f t="shared" si="3"/>
        <v>-</v>
      </c>
      <c r="U6" s="21">
        <f t="shared" si="3"/>
        <v>139997</v>
      </c>
      <c r="V6" s="21">
        <f t="shared" si="3"/>
        <v>45.17</v>
      </c>
      <c r="W6" s="21">
        <f t="shared" si="3"/>
        <v>3099.34</v>
      </c>
      <c r="X6" s="22">
        <f>IF(X7="",NA(),X7)</f>
        <v>118.22</v>
      </c>
      <c r="Y6" s="22">
        <f t="shared" ref="Y6:AG6" si="4">IF(Y7="",NA(),Y7)</f>
        <v>114.69</v>
      </c>
      <c r="Z6" s="22">
        <f t="shared" si="4"/>
        <v>110.53</v>
      </c>
      <c r="AA6" s="22">
        <f t="shared" si="4"/>
        <v>111.79</v>
      </c>
      <c r="AB6" s="22">
        <f t="shared" si="4"/>
        <v>109.66</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396.68</v>
      </c>
      <c r="AU6" s="22">
        <f t="shared" ref="AU6:BC6" si="6">IF(AU7="",NA(),AU7)</f>
        <v>393.85</v>
      </c>
      <c r="AV6" s="22">
        <f t="shared" si="6"/>
        <v>353.01</v>
      </c>
      <c r="AW6" s="22">
        <f t="shared" si="6"/>
        <v>439.23</v>
      </c>
      <c r="AX6" s="22">
        <f t="shared" si="6"/>
        <v>538.39</v>
      </c>
      <c r="AY6" s="22">
        <f t="shared" si="6"/>
        <v>337.49</v>
      </c>
      <c r="AZ6" s="22">
        <f t="shared" si="6"/>
        <v>335.6</v>
      </c>
      <c r="BA6" s="22">
        <f t="shared" si="6"/>
        <v>358.91</v>
      </c>
      <c r="BB6" s="22">
        <f t="shared" si="6"/>
        <v>360.96</v>
      </c>
      <c r="BC6" s="22">
        <f t="shared" si="6"/>
        <v>351.29</v>
      </c>
      <c r="BD6" s="21" t="str">
        <f>IF(BD7="","",IF(BD7="-","【-】","【"&amp;SUBSTITUTE(TEXT(BD7,"#,##0.00"),"-","△")&amp;"】"))</f>
        <v>【261.51】</v>
      </c>
      <c r="BE6" s="22">
        <f>IF(BE7="",NA(),BE7)</f>
        <v>44.02</v>
      </c>
      <c r="BF6" s="22">
        <f t="shared" ref="BF6:BN6" si="7">IF(BF7="",NA(),BF7)</f>
        <v>34.04</v>
      </c>
      <c r="BG6" s="22">
        <f t="shared" si="7"/>
        <v>25.41</v>
      </c>
      <c r="BH6" s="22">
        <f t="shared" si="7"/>
        <v>18.32</v>
      </c>
      <c r="BI6" s="22">
        <f t="shared" si="7"/>
        <v>11.34</v>
      </c>
      <c r="BJ6" s="22">
        <f t="shared" si="7"/>
        <v>265.92</v>
      </c>
      <c r="BK6" s="22">
        <f t="shared" si="7"/>
        <v>258.26</v>
      </c>
      <c r="BL6" s="22">
        <f t="shared" si="7"/>
        <v>247.27</v>
      </c>
      <c r="BM6" s="22">
        <f t="shared" si="7"/>
        <v>239.18</v>
      </c>
      <c r="BN6" s="22">
        <f t="shared" si="7"/>
        <v>236.29</v>
      </c>
      <c r="BO6" s="21" t="str">
        <f>IF(BO7="","",IF(BO7="-","【-】","【"&amp;SUBSTITUTE(TEXT(BO7,"#,##0.00"),"-","△")&amp;"】"))</f>
        <v>【265.16】</v>
      </c>
      <c r="BP6" s="22">
        <f>IF(BP7="",NA(),BP7)</f>
        <v>112.03</v>
      </c>
      <c r="BQ6" s="22">
        <f t="shared" ref="BQ6:BY6" si="8">IF(BQ7="",NA(),BQ7)</f>
        <v>108.99</v>
      </c>
      <c r="BR6" s="22">
        <f t="shared" si="8"/>
        <v>105.1</v>
      </c>
      <c r="BS6" s="22">
        <f t="shared" si="8"/>
        <v>102.69</v>
      </c>
      <c r="BT6" s="22">
        <f t="shared" si="8"/>
        <v>104.12</v>
      </c>
      <c r="BU6" s="22">
        <f t="shared" si="8"/>
        <v>105.86</v>
      </c>
      <c r="BV6" s="22">
        <f t="shared" si="8"/>
        <v>106.07</v>
      </c>
      <c r="BW6" s="22">
        <f t="shared" si="8"/>
        <v>105.34</v>
      </c>
      <c r="BX6" s="22">
        <f t="shared" si="8"/>
        <v>101.89</v>
      </c>
      <c r="BY6" s="22">
        <f t="shared" si="8"/>
        <v>104.33</v>
      </c>
      <c r="BZ6" s="21" t="str">
        <f>IF(BZ7="","",IF(BZ7="-","【-】","【"&amp;SUBSTITUTE(TEXT(BZ7,"#,##0.00"),"-","△")&amp;"】"))</f>
        <v>【102.35】</v>
      </c>
      <c r="CA6" s="22">
        <f>IF(CA7="",NA(),CA7)</f>
        <v>151.12</v>
      </c>
      <c r="CB6" s="22">
        <f t="shared" ref="CB6:CJ6" si="9">IF(CB7="",NA(),CB7)</f>
        <v>155.37</v>
      </c>
      <c r="CC6" s="22">
        <f t="shared" si="9"/>
        <v>160.74</v>
      </c>
      <c r="CD6" s="22">
        <f t="shared" si="9"/>
        <v>158.16999999999999</v>
      </c>
      <c r="CE6" s="22">
        <f t="shared" si="9"/>
        <v>161.71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83.8</v>
      </c>
      <c r="CM6" s="22">
        <f t="shared" ref="CM6:CU6" si="10">IF(CM7="",NA(),CM7)</f>
        <v>83.34</v>
      </c>
      <c r="CN6" s="22">
        <f t="shared" si="10"/>
        <v>81.59</v>
      </c>
      <c r="CO6" s="22">
        <f t="shared" si="10"/>
        <v>82.8</v>
      </c>
      <c r="CP6" s="22">
        <f t="shared" si="10"/>
        <v>81.62</v>
      </c>
      <c r="CQ6" s="22">
        <f t="shared" si="10"/>
        <v>62.38</v>
      </c>
      <c r="CR6" s="22">
        <f t="shared" si="10"/>
        <v>62.83</v>
      </c>
      <c r="CS6" s="22">
        <f t="shared" si="10"/>
        <v>62.05</v>
      </c>
      <c r="CT6" s="22">
        <f t="shared" si="10"/>
        <v>63.23</v>
      </c>
      <c r="CU6" s="22">
        <f t="shared" si="10"/>
        <v>62.59</v>
      </c>
      <c r="CV6" s="21" t="str">
        <f>IF(CV7="","",IF(CV7="-","【-】","【"&amp;SUBSTITUTE(TEXT(CV7,"#,##0.00"),"-","△")&amp;"】"))</f>
        <v>【60.29】</v>
      </c>
      <c r="CW6" s="22">
        <f>IF(CW7="",NA(),CW7)</f>
        <v>92.28</v>
      </c>
      <c r="CX6" s="22">
        <f t="shared" ref="CX6:DF6" si="11">IF(CX7="",NA(),CX7)</f>
        <v>92.26</v>
      </c>
      <c r="CY6" s="22">
        <f t="shared" si="11"/>
        <v>92.75</v>
      </c>
      <c r="CZ6" s="22">
        <f t="shared" si="11"/>
        <v>94.17</v>
      </c>
      <c r="DA6" s="22">
        <f t="shared" si="11"/>
        <v>94.44</v>
      </c>
      <c r="DB6" s="22">
        <f t="shared" si="11"/>
        <v>89.17</v>
      </c>
      <c r="DC6" s="22">
        <f t="shared" si="11"/>
        <v>88.86</v>
      </c>
      <c r="DD6" s="22">
        <f t="shared" si="11"/>
        <v>89.11</v>
      </c>
      <c r="DE6" s="22">
        <f t="shared" si="11"/>
        <v>89.35</v>
      </c>
      <c r="DF6" s="22">
        <f t="shared" si="11"/>
        <v>89.7</v>
      </c>
      <c r="DG6" s="21" t="str">
        <f>IF(DG7="","",IF(DG7="-","【-】","【"&amp;SUBSTITUTE(TEXT(DG7,"#,##0.00"),"-","△")&amp;"】"))</f>
        <v>【90.12】</v>
      </c>
      <c r="DH6" s="22">
        <f>IF(DH7="",NA(),DH7)</f>
        <v>43.11</v>
      </c>
      <c r="DI6" s="22">
        <f t="shared" ref="DI6:DQ6" si="12">IF(DI7="",NA(),DI7)</f>
        <v>44.19</v>
      </c>
      <c r="DJ6" s="22">
        <f t="shared" si="12"/>
        <v>44.92</v>
      </c>
      <c r="DK6" s="22">
        <f t="shared" si="12"/>
        <v>46.19</v>
      </c>
      <c r="DL6" s="22">
        <f t="shared" si="12"/>
        <v>47.59</v>
      </c>
      <c r="DM6" s="22">
        <f t="shared" si="12"/>
        <v>46.99</v>
      </c>
      <c r="DN6" s="22">
        <f t="shared" si="12"/>
        <v>47.89</v>
      </c>
      <c r="DO6" s="22">
        <f t="shared" si="12"/>
        <v>48.69</v>
      </c>
      <c r="DP6" s="22">
        <f t="shared" si="12"/>
        <v>49.62</v>
      </c>
      <c r="DQ6" s="22">
        <f t="shared" si="12"/>
        <v>50.5</v>
      </c>
      <c r="DR6" s="21" t="str">
        <f>IF(DR7="","",IF(DR7="-","【-】","【"&amp;SUBSTITUTE(TEXT(DR7,"#,##0.00"),"-","△")&amp;"】"))</f>
        <v>【50.88】</v>
      </c>
      <c r="DS6" s="22">
        <f>IF(DS7="",NA(),DS7)</f>
        <v>13.1</v>
      </c>
      <c r="DT6" s="22">
        <f t="shared" ref="DT6:EB6" si="13">IF(DT7="",NA(),DT7)</f>
        <v>15.15</v>
      </c>
      <c r="DU6" s="22">
        <f t="shared" si="13"/>
        <v>15.88</v>
      </c>
      <c r="DV6" s="22">
        <f t="shared" si="13"/>
        <v>18.02</v>
      </c>
      <c r="DW6" s="22">
        <f t="shared" si="13"/>
        <v>18.2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1.1499999999999999</v>
      </c>
      <c r="EE6" s="22">
        <f t="shared" ref="EE6:EM6" si="14">IF(EE7="",NA(),EE7)</f>
        <v>0.83</v>
      </c>
      <c r="EF6" s="22">
        <f t="shared" si="14"/>
        <v>1.37</v>
      </c>
      <c r="EG6" s="22">
        <f t="shared" si="14"/>
        <v>0.51</v>
      </c>
      <c r="EH6" s="22">
        <f t="shared" si="14"/>
        <v>0.52</v>
      </c>
      <c r="EI6" s="22">
        <f t="shared" si="14"/>
        <v>0.74</v>
      </c>
      <c r="EJ6" s="22">
        <f t="shared" si="14"/>
        <v>0.72</v>
      </c>
      <c r="EK6" s="22">
        <f t="shared" si="14"/>
        <v>0.66</v>
      </c>
      <c r="EL6" s="22">
        <f t="shared" si="14"/>
        <v>0.67</v>
      </c>
      <c r="EM6" s="22">
        <f t="shared" si="14"/>
        <v>0.62</v>
      </c>
      <c r="EN6" s="21" t="str">
        <f>IF(EN7="","",IF(EN7="-","【-】","【"&amp;SUBSTITUTE(TEXT(EN7,"#,##0.00"),"-","△")&amp;"】"))</f>
        <v>【0.66】</v>
      </c>
    </row>
    <row r="7" spans="1:144" s="23" customFormat="1">
      <c r="A7" s="15"/>
      <c r="B7" s="24">
        <v>2021</v>
      </c>
      <c r="C7" s="24">
        <v>118389</v>
      </c>
      <c r="D7" s="24">
        <v>46</v>
      </c>
      <c r="E7" s="24">
        <v>1</v>
      </c>
      <c r="F7" s="24">
        <v>0</v>
      </c>
      <c r="G7" s="24">
        <v>1</v>
      </c>
      <c r="H7" s="24" t="s">
        <v>93</v>
      </c>
      <c r="I7" s="24" t="s">
        <v>94</v>
      </c>
      <c r="J7" s="24" t="s">
        <v>95</v>
      </c>
      <c r="K7" s="24" t="s">
        <v>96</v>
      </c>
      <c r="L7" s="24" t="s">
        <v>97</v>
      </c>
      <c r="M7" s="24" t="s">
        <v>98</v>
      </c>
      <c r="N7" s="25" t="s">
        <v>99</v>
      </c>
      <c r="O7" s="25">
        <v>95.7</v>
      </c>
      <c r="P7" s="25">
        <v>99.65</v>
      </c>
      <c r="Q7" s="25">
        <v>3223</v>
      </c>
      <c r="R7" s="25" t="s">
        <v>99</v>
      </c>
      <c r="S7" s="25" t="s">
        <v>99</v>
      </c>
      <c r="T7" s="25" t="s">
        <v>99</v>
      </c>
      <c r="U7" s="25">
        <v>139997</v>
      </c>
      <c r="V7" s="25">
        <v>45.17</v>
      </c>
      <c r="W7" s="25">
        <v>3099.34</v>
      </c>
      <c r="X7" s="25">
        <v>118.22</v>
      </c>
      <c r="Y7" s="25">
        <v>114.69</v>
      </c>
      <c r="Z7" s="25">
        <v>110.53</v>
      </c>
      <c r="AA7" s="25">
        <v>111.79</v>
      </c>
      <c r="AB7" s="25">
        <v>109.66</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396.68</v>
      </c>
      <c r="AU7" s="25">
        <v>393.85</v>
      </c>
      <c r="AV7" s="25">
        <v>353.01</v>
      </c>
      <c r="AW7" s="25">
        <v>439.23</v>
      </c>
      <c r="AX7" s="25">
        <v>538.39</v>
      </c>
      <c r="AY7" s="25">
        <v>337.49</v>
      </c>
      <c r="AZ7" s="25">
        <v>335.6</v>
      </c>
      <c r="BA7" s="25">
        <v>358.91</v>
      </c>
      <c r="BB7" s="25">
        <v>360.96</v>
      </c>
      <c r="BC7" s="25">
        <v>351.29</v>
      </c>
      <c r="BD7" s="25">
        <v>261.51</v>
      </c>
      <c r="BE7" s="25">
        <v>44.02</v>
      </c>
      <c r="BF7" s="25">
        <v>34.04</v>
      </c>
      <c r="BG7" s="25">
        <v>25.41</v>
      </c>
      <c r="BH7" s="25">
        <v>18.32</v>
      </c>
      <c r="BI7" s="25">
        <v>11.34</v>
      </c>
      <c r="BJ7" s="25">
        <v>265.92</v>
      </c>
      <c r="BK7" s="25">
        <v>258.26</v>
      </c>
      <c r="BL7" s="25">
        <v>247.27</v>
      </c>
      <c r="BM7" s="25">
        <v>239.18</v>
      </c>
      <c r="BN7" s="25">
        <v>236.29</v>
      </c>
      <c r="BO7" s="25">
        <v>265.16000000000003</v>
      </c>
      <c r="BP7" s="25">
        <v>112.03</v>
      </c>
      <c r="BQ7" s="25">
        <v>108.99</v>
      </c>
      <c r="BR7" s="25">
        <v>105.1</v>
      </c>
      <c r="BS7" s="25">
        <v>102.69</v>
      </c>
      <c r="BT7" s="25">
        <v>104.12</v>
      </c>
      <c r="BU7" s="25">
        <v>105.86</v>
      </c>
      <c r="BV7" s="25">
        <v>106.07</v>
      </c>
      <c r="BW7" s="25">
        <v>105.34</v>
      </c>
      <c r="BX7" s="25">
        <v>101.89</v>
      </c>
      <c r="BY7" s="25">
        <v>104.33</v>
      </c>
      <c r="BZ7" s="25">
        <v>102.35</v>
      </c>
      <c r="CA7" s="25">
        <v>151.12</v>
      </c>
      <c r="CB7" s="25">
        <v>155.37</v>
      </c>
      <c r="CC7" s="25">
        <v>160.74</v>
      </c>
      <c r="CD7" s="25">
        <v>158.16999999999999</v>
      </c>
      <c r="CE7" s="25">
        <v>161.71</v>
      </c>
      <c r="CF7" s="25">
        <v>158.58000000000001</v>
      </c>
      <c r="CG7" s="25">
        <v>159.22</v>
      </c>
      <c r="CH7" s="25">
        <v>159.6</v>
      </c>
      <c r="CI7" s="25">
        <v>156.32</v>
      </c>
      <c r="CJ7" s="25">
        <v>157.4</v>
      </c>
      <c r="CK7" s="25">
        <v>167.74</v>
      </c>
      <c r="CL7" s="25">
        <v>83.8</v>
      </c>
      <c r="CM7" s="25">
        <v>83.34</v>
      </c>
      <c r="CN7" s="25">
        <v>81.59</v>
      </c>
      <c r="CO7" s="25">
        <v>82.8</v>
      </c>
      <c r="CP7" s="25">
        <v>81.62</v>
      </c>
      <c r="CQ7" s="25">
        <v>62.38</v>
      </c>
      <c r="CR7" s="25">
        <v>62.83</v>
      </c>
      <c r="CS7" s="25">
        <v>62.05</v>
      </c>
      <c r="CT7" s="25">
        <v>63.23</v>
      </c>
      <c r="CU7" s="25">
        <v>62.59</v>
      </c>
      <c r="CV7" s="25">
        <v>60.29</v>
      </c>
      <c r="CW7" s="25">
        <v>92.28</v>
      </c>
      <c r="CX7" s="25">
        <v>92.26</v>
      </c>
      <c r="CY7" s="25">
        <v>92.75</v>
      </c>
      <c r="CZ7" s="25">
        <v>94.17</v>
      </c>
      <c r="DA7" s="25">
        <v>94.44</v>
      </c>
      <c r="DB7" s="25">
        <v>89.17</v>
      </c>
      <c r="DC7" s="25">
        <v>88.86</v>
      </c>
      <c r="DD7" s="25">
        <v>89.11</v>
      </c>
      <c r="DE7" s="25">
        <v>89.35</v>
      </c>
      <c r="DF7" s="25">
        <v>89.7</v>
      </c>
      <c r="DG7" s="25">
        <v>90.12</v>
      </c>
      <c r="DH7" s="25">
        <v>43.11</v>
      </c>
      <c r="DI7" s="25">
        <v>44.19</v>
      </c>
      <c r="DJ7" s="25">
        <v>44.92</v>
      </c>
      <c r="DK7" s="25">
        <v>46.19</v>
      </c>
      <c r="DL7" s="25">
        <v>47.59</v>
      </c>
      <c r="DM7" s="25">
        <v>46.99</v>
      </c>
      <c r="DN7" s="25">
        <v>47.89</v>
      </c>
      <c r="DO7" s="25">
        <v>48.69</v>
      </c>
      <c r="DP7" s="25">
        <v>49.62</v>
      </c>
      <c r="DQ7" s="25">
        <v>50.5</v>
      </c>
      <c r="DR7" s="25">
        <v>50.88</v>
      </c>
      <c r="DS7" s="25">
        <v>13.1</v>
      </c>
      <c r="DT7" s="25">
        <v>15.15</v>
      </c>
      <c r="DU7" s="25">
        <v>15.88</v>
      </c>
      <c r="DV7" s="25">
        <v>18.02</v>
      </c>
      <c r="DW7" s="25">
        <v>18.2</v>
      </c>
      <c r="DX7" s="25">
        <v>15.83</v>
      </c>
      <c r="DY7" s="25">
        <v>16.899999999999999</v>
      </c>
      <c r="DZ7" s="25">
        <v>18.260000000000002</v>
      </c>
      <c r="EA7" s="25">
        <v>19.510000000000002</v>
      </c>
      <c r="EB7" s="25">
        <v>21.19</v>
      </c>
      <c r="EC7" s="25">
        <v>22.3</v>
      </c>
      <c r="ED7" s="25">
        <v>1.1499999999999999</v>
      </c>
      <c r="EE7" s="25">
        <v>0.83</v>
      </c>
      <c r="EF7" s="25">
        <v>1.37</v>
      </c>
      <c r="EG7" s="25">
        <v>0.51</v>
      </c>
      <c r="EH7" s="25">
        <v>0.52</v>
      </c>
      <c r="EI7" s="25">
        <v>0.74</v>
      </c>
      <c r="EJ7" s="25">
        <v>0.72</v>
      </c>
      <c r="EK7" s="25">
        <v>0.66</v>
      </c>
      <c r="EL7" s="25">
        <v>0.67</v>
      </c>
      <c r="EM7" s="25">
        <v>0.62</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2023-01-31T07:45:54Z</cp:lastPrinted>
  <dcterms:created xsi:type="dcterms:W3CDTF">2022-12-01T00:56:06Z</dcterms:created>
  <dcterms:modified xsi:type="dcterms:W3CDTF">2023-01-31T23:39:29Z</dcterms:modified>
  <cp:category/>
</cp:coreProperties>
</file>